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ishik\Desktop\雷童サマースクールHP用\"/>
    </mc:Choice>
  </mc:AlternateContent>
  <xr:revisionPtr revIDLastSave="0" documentId="13_ncr:1_{1532C102-C493-4764-9E31-3749F0A80A77}" xr6:coauthVersionLast="47" xr6:coauthVersionMax="47" xr10:uidLastSave="{00000000-0000-0000-0000-000000000000}"/>
  <bookViews>
    <workbookView xWindow="-108" yWindow="-108" windowWidth="23256" windowHeight="13896" tabRatio="788" activeTab="7" xr2:uid="{00000000-000D-0000-FFFF-FFFF00000000}"/>
  </bookViews>
  <sheets>
    <sheet name="使用料金表" sheetId="45" r:id="rId1"/>
    <sheet name="食堂料金表" sheetId="69" r:id="rId2"/>
    <sheet name="①申請書" sheetId="58" r:id="rId3"/>
    <sheet name="②生活時間表(春~秋期)" sheetId="71" r:id="rId4"/>
    <sheet name="③使用明細書" sheetId="61" r:id="rId5"/>
    <sheet name="④食事申込書" sheetId="72" r:id="rId6"/>
    <sheet name="⑤野外食・弁当・クラフト注文表" sheetId="73" r:id="rId7"/>
    <sheet name="⑥食物アレルギー確認表" sheetId="74" r:id="rId8"/>
    <sheet name="⑦野外炊さん食数・人数表" sheetId="70" r:id="rId9"/>
    <sheet name="⑧宿泊者名簿" sheetId="82" r:id="rId10"/>
    <sheet name="⑨部屋割表" sheetId="4" r:id="rId11"/>
    <sheet name="⑩テント泊名簿" sheetId="83" r:id="rId12"/>
    <sheet name="⑪アルペンレンタル" sheetId="51" r:id="rId13"/>
    <sheet name="⑫アルペン班編制" sheetId="52" r:id="rId14"/>
    <sheet name="⑬クロカンレンタル" sheetId="53" r:id="rId15"/>
    <sheet name="料金" sheetId="66" state="hidden" r:id="rId16"/>
  </sheets>
  <definedNames>
    <definedName name="_xlnm._FilterDatabase" localSheetId="5" hidden="1">④食事申込書!$F$4:$F$5</definedName>
    <definedName name="kurahuto">#REF!</definedName>
    <definedName name="kurahuto2">#REF!</definedName>
    <definedName name="menyu">#REF!</definedName>
    <definedName name="nenryo">#REF!</definedName>
    <definedName name="_xlnm.Print_Area" localSheetId="2">①申請書!$A$1:$BK$46</definedName>
    <definedName name="_xlnm.Print_Area" localSheetId="3">'②生活時間表(春~秋期)'!$A$1:$M$77</definedName>
    <definedName name="_xlnm.Print_Area" localSheetId="4">③使用明細書!$A$1:$BG$52</definedName>
    <definedName name="_xlnm.Print_Area" localSheetId="5">④食事申込書!$A$1:$AZ$42</definedName>
    <definedName name="_xlnm.Print_Area" localSheetId="6">⑤野外食・弁当・クラフト注文表!$A$1:$BB$53</definedName>
    <definedName name="_xlnm.Print_Area" localSheetId="7">⑥食物アレルギー確認表!$A$1:$AC$34</definedName>
    <definedName name="_xlnm.Print_Area" localSheetId="8">⑦野外炊さん食数・人数表!$A$1:$P$39</definedName>
    <definedName name="_xlnm.Print_Area" localSheetId="9">⑧宿泊者名簿!$A$1:$L$36</definedName>
    <definedName name="_xlnm.Print_Area" localSheetId="10">⑨部屋割表!$A$1:$AW$68</definedName>
    <definedName name="_xlnm.Print_Area" localSheetId="11">⑩テント泊名簿!$A$1:$L$36</definedName>
    <definedName name="_xlnm.Print_Area" localSheetId="12">⑪アルペンレンタル!$A$1:$H$30</definedName>
    <definedName name="_xlnm.Print_Area" localSheetId="13">⑫アルペン班編制!$A$1:$Q$39</definedName>
    <definedName name="_xlnm.Print_Area" localSheetId="14">⑬クロカンレンタル!$A$1:$H$29</definedName>
    <definedName name="_xlnm.Print_Area" localSheetId="0">使用料金表!$A$1:$H$34</definedName>
    <definedName name="_xlnm.Print_Area" localSheetId="1">食堂料金表!$A$1:$P$37</definedName>
    <definedName name="site" localSheetId="9">#REF!</definedName>
    <definedName name="site" localSheetId="11">#REF!</definedName>
    <definedName name="site">#REF!</definedName>
    <definedName name="siyouryou" localSheetId="9">#REF!</definedName>
    <definedName name="siyouryou" localSheetId="11">#REF!</definedName>
    <definedName name="siyouryou">#REF!</definedName>
    <definedName name="カ" localSheetId="9">#REF!</definedName>
    <definedName name="カ" localSheetId="11">#REF!</definedName>
    <definedName name="カ">#REF!</definedName>
    <definedName name="提出日">①申請書!$AN$4:$BK$4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32" i="72" l="1"/>
  <c r="BC32" i="72"/>
  <c r="BB32" i="72"/>
  <c r="BA29" i="72"/>
  <c r="AZ29" i="72"/>
  <c r="AY29" i="72"/>
  <c r="BA26" i="72"/>
  <c r="AZ26" i="72"/>
  <c r="AY26" i="72"/>
  <c r="BA23" i="72"/>
  <c r="AZ23" i="72"/>
  <c r="AX23" i="72"/>
  <c r="BH35" i="73"/>
  <c r="BH36" i="73"/>
  <c r="BH32" i="73"/>
  <c r="BH34" i="73"/>
  <c r="AH46" i="73" l="1"/>
  <c r="J9" i="71"/>
  <c r="F9" i="71"/>
  <c r="B9" i="71"/>
  <c r="G28" i="51"/>
  <c r="AU34" i="73"/>
  <c r="AU29" i="73"/>
  <c r="AH22" i="73"/>
  <c r="AH20" i="73"/>
  <c r="AH18" i="73"/>
  <c r="AH29" i="73"/>
  <c r="AH28" i="73"/>
  <c r="AU28" i="73" s="1"/>
  <c r="AH16" i="73"/>
  <c r="H28" i="83"/>
  <c r="G28" i="83"/>
  <c r="F28" i="83"/>
  <c r="E28" i="83"/>
  <c r="D28" i="83"/>
  <c r="B4" i="83"/>
  <c r="B3" i="83"/>
  <c r="B4" i="82" l="1"/>
  <c r="B3" i="82"/>
  <c r="H28" i="82"/>
  <c r="G28" i="82"/>
  <c r="F28" i="82"/>
  <c r="E28" i="82"/>
  <c r="D28" i="82"/>
  <c r="AU40" i="73" l="1"/>
  <c r="O3" i="70"/>
  <c r="BG23" i="73"/>
  <c r="AO22" i="73" s="1"/>
  <c r="AU22" i="73"/>
  <c r="AH48" i="73"/>
  <c r="AH47" i="73"/>
  <c r="AP36" i="58" l="1"/>
  <c r="AM36" i="58"/>
  <c r="AJ36" i="58"/>
  <c r="AG36" i="58"/>
  <c r="AD36" i="58"/>
  <c r="AA36" i="58"/>
  <c r="X36" i="58"/>
  <c r="U36" i="58"/>
  <c r="R36" i="58"/>
  <c r="O36" i="58"/>
  <c r="L36" i="58"/>
  <c r="I36" i="58"/>
  <c r="B3" i="53"/>
  <c r="AC12" i="72"/>
  <c r="R12" i="72"/>
  <c r="AU47" i="73"/>
  <c r="BG21" i="73"/>
  <c r="AO20" i="73" s="1"/>
  <c r="BG19" i="73"/>
  <c r="AO18" i="73" s="1"/>
  <c r="BG17" i="73"/>
  <c r="AU46" i="73"/>
  <c r="AU48" i="73"/>
  <c r="I6" i="74"/>
  <c r="O5" i="72"/>
  <c r="O4" i="72"/>
  <c r="O3" i="72"/>
  <c r="R7" i="74"/>
  <c r="I7" i="74"/>
  <c r="I5" i="74"/>
  <c r="I4" i="74"/>
  <c r="B30" i="72"/>
  <c r="B27" i="72"/>
  <c r="B24" i="72"/>
  <c r="B21" i="72"/>
  <c r="F26" i="53"/>
  <c r="H13" i="53"/>
  <c r="H11" i="53"/>
  <c r="H9" i="53"/>
  <c r="H7" i="53"/>
  <c r="G15" i="53"/>
  <c r="J86" i="71"/>
  <c r="F86" i="71"/>
  <c r="K82" i="71"/>
  <c r="H82" i="71"/>
  <c r="B82" i="71"/>
  <c r="J78" i="71"/>
  <c r="K5" i="71"/>
  <c r="H5" i="71"/>
  <c r="B5" i="71"/>
  <c r="J1" i="71"/>
  <c r="AP1" i="61"/>
  <c r="AJ44" i="61"/>
  <c r="AT46" i="61"/>
  <c r="AT45" i="61"/>
  <c r="AT44" i="61"/>
  <c r="L3" i="70"/>
  <c r="G36" i="70"/>
  <c r="G34" i="70"/>
  <c r="G32" i="70"/>
  <c r="B2" i="53"/>
  <c r="B3" i="51"/>
  <c r="B2" i="51"/>
  <c r="N33" i="61"/>
  <c r="AD7" i="61"/>
  <c r="T7" i="61"/>
  <c r="AN20" i="61"/>
  <c r="AD20" i="61"/>
  <c r="T20" i="61"/>
  <c r="AN43" i="61"/>
  <c r="AD43" i="61"/>
  <c r="T43" i="61"/>
  <c r="AN32" i="61"/>
  <c r="AD32" i="61"/>
  <c r="T32" i="61"/>
  <c r="P23" i="61"/>
  <c r="AT28" i="61"/>
  <c r="AT27" i="61"/>
  <c r="AT26" i="61"/>
  <c r="AT25" i="61"/>
  <c r="AT24" i="61"/>
  <c r="AT23" i="61"/>
  <c r="AT22" i="61"/>
  <c r="AJ28" i="61"/>
  <c r="AJ27" i="61"/>
  <c r="AJ26" i="61"/>
  <c r="AJ25" i="61"/>
  <c r="AJ24" i="61"/>
  <c r="AJ23" i="61"/>
  <c r="AJ22" i="61"/>
  <c r="Z22" i="61"/>
  <c r="Z28" i="61"/>
  <c r="Z27" i="61"/>
  <c r="Z26" i="61"/>
  <c r="BD26" i="61" s="1"/>
  <c r="Z25" i="61"/>
  <c r="Z24" i="61"/>
  <c r="Z23" i="61"/>
  <c r="P28" i="61"/>
  <c r="P24" i="61"/>
  <c r="P25" i="61"/>
  <c r="P26" i="61"/>
  <c r="P27" i="61"/>
  <c r="P22" i="61"/>
  <c r="AJ15" i="61"/>
  <c r="AJ11" i="61"/>
  <c r="AJ12" i="61"/>
  <c r="AJ13" i="61"/>
  <c r="AJ14" i="61"/>
  <c r="AJ10" i="61"/>
  <c r="AJ9" i="61"/>
  <c r="P15" i="61"/>
  <c r="P11" i="61"/>
  <c r="P12" i="61"/>
  <c r="P13" i="61"/>
  <c r="P14" i="61"/>
  <c r="P10" i="61"/>
  <c r="P9" i="61"/>
  <c r="Z15" i="61"/>
  <c r="AT15" i="61" s="1"/>
  <c r="AX15" i="61" s="1"/>
  <c r="Z11" i="61"/>
  <c r="Z12" i="61"/>
  <c r="Z13" i="61"/>
  <c r="Z14" i="61"/>
  <c r="Z10" i="61"/>
  <c r="Z9" i="61"/>
  <c r="C3" i="61"/>
  <c r="AU3" i="61"/>
  <c r="AF3" i="61"/>
  <c r="AN50" i="61"/>
  <c r="AD50" i="61"/>
  <c r="T50" i="61"/>
  <c r="J50" i="61"/>
  <c r="AT49" i="61"/>
  <c r="AJ49" i="61"/>
  <c r="Z49" i="61"/>
  <c r="P49" i="61"/>
  <c r="AT48" i="61"/>
  <c r="AJ48" i="61"/>
  <c r="Z48" i="61"/>
  <c r="P48" i="61"/>
  <c r="AT47" i="61"/>
  <c r="AJ47" i="61"/>
  <c r="Z47" i="61"/>
  <c r="P47" i="61"/>
  <c r="AJ46" i="61"/>
  <c r="Z46" i="61"/>
  <c r="P46" i="61"/>
  <c r="AJ45" i="61"/>
  <c r="Z45" i="61"/>
  <c r="P45" i="61"/>
  <c r="Z44" i="61"/>
  <c r="P44" i="61"/>
  <c r="AR38" i="61"/>
  <c r="AH38" i="61"/>
  <c r="X38" i="61"/>
  <c r="N38" i="61"/>
  <c r="AR39" i="61"/>
  <c r="AH39" i="61"/>
  <c r="X39" i="61"/>
  <c r="N39" i="61"/>
  <c r="AR37" i="61"/>
  <c r="AH37" i="61"/>
  <c r="X37" i="61"/>
  <c r="N37" i="61"/>
  <c r="AR36" i="61"/>
  <c r="AH36" i="61"/>
  <c r="X36" i="61"/>
  <c r="N36" i="61"/>
  <c r="AR35" i="61"/>
  <c r="AH35" i="61"/>
  <c r="X35" i="61"/>
  <c r="N35" i="61"/>
  <c r="AR34" i="61"/>
  <c r="AH34" i="61"/>
  <c r="X34" i="61"/>
  <c r="N34" i="61"/>
  <c r="AR33" i="61"/>
  <c r="AH33" i="61"/>
  <c r="X33" i="61"/>
  <c r="AQ29" i="61"/>
  <c r="AN29" i="61"/>
  <c r="AG29" i="61"/>
  <c r="AD29" i="61"/>
  <c r="W29" i="61"/>
  <c r="T29" i="61"/>
  <c r="M29" i="61"/>
  <c r="J29" i="61"/>
  <c r="BA28" i="61"/>
  <c r="AX28" i="61"/>
  <c r="BA27" i="61"/>
  <c r="AX27" i="61"/>
  <c r="BA26" i="61"/>
  <c r="AX26" i="61"/>
  <c r="BA25" i="61"/>
  <c r="AX25" i="61"/>
  <c r="BA24" i="61"/>
  <c r="AX24" i="61"/>
  <c r="BA23" i="61"/>
  <c r="AX23" i="61"/>
  <c r="BA22" i="61"/>
  <c r="BA29" i="61" s="1"/>
  <c r="AX22" i="61"/>
  <c r="AG16" i="61"/>
  <c r="AF38" i="58" s="1"/>
  <c r="AD16" i="61"/>
  <c r="AA38" i="58" s="1"/>
  <c r="W16" i="61"/>
  <c r="W38" i="58" s="1"/>
  <c r="T16" i="61"/>
  <c r="R38" i="58" s="1"/>
  <c r="M16" i="61"/>
  <c r="N38" i="58" s="1"/>
  <c r="J16" i="61"/>
  <c r="I38" i="58" s="1"/>
  <c r="AQ15" i="61"/>
  <c r="AN15" i="61"/>
  <c r="AQ14" i="61"/>
  <c r="AN14" i="61"/>
  <c r="AQ13" i="61"/>
  <c r="AN13" i="61"/>
  <c r="AQ12" i="61"/>
  <c r="AN12" i="61"/>
  <c r="AQ11" i="61"/>
  <c r="AN11" i="61"/>
  <c r="AQ10" i="61"/>
  <c r="AN10" i="61"/>
  <c r="AQ9" i="61"/>
  <c r="AN9" i="61"/>
  <c r="D15" i="53"/>
  <c r="E15" i="53"/>
  <c r="E26" i="53"/>
  <c r="K2" i="52"/>
  <c r="L5" i="52" s="1"/>
  <c r="K3" i="52"/>
  <c r="H25" i="51"/>
  <c r="AC1" i="4"/>
  <c r="E3" i="4"/>
  <c r="AE3" i="4"/>
  <c r="AW33" i="58"/>
  <c r="J43" i="61"/>
  <c r="J7" i="61"/>
  <c r="J32" i="61"/>
  <c r="J20" i="61"/>
  <c r="AT12" i="61" l="1"/>
  <c r="AX12" i="61" s="1"/>
  <c r="AT9" i="61"/>
  <c r="AX9" i="61" s="1"/>
  <c r="P29" i="61"/>
  <c r="AX44" i="61"/>
  <c r="BD24" i="61"/>
  <c r="AX35" i="61"/>
  <c r="AT14" i="61"/>
  <c r="AX14" i="61" s="1"/>
  <c r="Z29" i="61"/>
  <c r="AT29" i="61"/>
  <c r="BD28" i="61"/>
  <c r="AN40" i="61"/>
  <c r="AX36" i="61"/>
  <c r="AX39" i="61"/>
  <c r="AX47" i="61"/>
  <c r="T40" i="61"/>
  <c r="AX29" i="61"/>
  <c r="AQ50" i="61"/>
  <c r="AX34" i="61"/>
  <c r="BD23" i="61"/>
  <c r="AJ29" i="61"/>
  <c r="AX45" i="61"/>
  <c r="AG50" i="61"/>
  <c r="W50" i="61"/>
  <c r="BD25" i="61"/>
  <c r="AX33" i="61"/>
  <c r="AX38" i="61"/>
  <c r="AX48" i="61"/>
  <c r="AT10" i="61"/>
  <c r="AX10" i="61" s="1"/>
  <c r="BD27" i="61"/>
  <c r="AD40" i="61"/>
  <c r="AX37" i="61"/>
  <c r="AX46" i="61"/>
  <c r="M50" i="61"/>
  <c r="H15" i="53"/>
  <c r="AP41" i="72"/>
  <c r="AU50" i="73"/>
  <c r="J40" i="61"/>
  <c r="AX49" i="61"/>
  <c r="AD17" i="61"/>
  <c r="Z16" i="61"/>
  <c r="AQ16" i="61"/>
  <c r="T17" i="61"/>
  <c r="L16" i="52"/>
  <c r="BD22" i="61"/>
  <c r="AT13" i="61"/>
  <c r="AX13" i="61" s="1"/>
  <c r="C16" i="52"/>
  <c r="C27" i="52"/>
  <c r="C5" i="52"/>
  <c r="L27" i="52"/>
  <c r="AT11" i="61"/>
  <c r="AX11" i="61" s="1"/>
  <c r="AN16" i="61"/>
  <c r="AJ16" i="61"/>
  <c r="J17" i="61"/>
  <c r="P16" i="61"/>
  <c r="AU31" i="73"/>
  <c r="AU20" i="73"/>
  <c r="AU18" i="73"/>
  <c r="AU16" i="73"/>
  <c r="AU25" i="73" l="1"/>
  <c r="AU52" i="73" s="1"/>
  <c r="AX50" i="61"/>
  <c r="BD29" i="61"/>
  <c r="AX40" i="61"/>
  <c r="AX52" i="61" s="1"/>
  <c r="AX16" i="61"/>
  <c r="AT16" i="61"/>
  <c r="AN17"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山田 重樹</author>
    <author>expert</author>
  </authors>
  <commentList>
    <comment ref="AT4" authorId="0" shapeId="0" xr:uid="{00000000-0006-0000-0300-000001000000}">
      <text>
        <r>
          <rPr>
            <b/>
            <sz val="12"/>
            <color indexed="81"/>
            <rFont val="BIZ UDPゴシック"/>
            <family val="3"/>
            <charset val="128"/>
          </rPr>
          <t>月日・曜日の欄は、
2025/4/1のように
半角で入力してください</t>
        </r>
      </text>
    </comment>
    <comment ref="BA31" authorId="1" shapeId="0" xr:uid="{00000000-0006-0000-0300-000002000000}">
      <text>
        <r>
          <rPr>
            <b/>
            <sz val="12"/>
            <color indexed="81"/>
            <rFont val="BIZ UDPゴシック"/>
            <family val="3"/>
            <charset val="128"/>
          </rPr>
          <t>時刻については、
12:30のように
半角、24時間表記で記入してください</t>
        </r>
      </text>
    </comment>
    <comment ref="BB34" authorId="1" shapeId="0" xr:uid="{00000000-0006-0000-0300-000003000000}">
      <text>
        <r>
          <rPr>
            <b/>
            <sz val="12"/>
            <color indexed="81"/>
            <rFont val="BIZ UDPゴシック"/>
            <family val="3"/>
            <charset val="128"/>
          </rPr>
          <t>月日・曜日の欄は、
2025/4/1のように半角で入力してください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山田 重樹</author>
  </authors>
  <commentList>
    <comment ref="AP1" authorId="0" shapeId="0" xr:uid="{00000000-0006-0000-0600-000001000000}">
      <text>
        <r>
          <rPr>
            <b/>
            <sz val="12"/>
            <color indexed="81"/>
            <rFont val="BIZ UDPゴシック"/>
            <family val="3"/>
            <charset val="128"/>
          </rPr>
          <t>月日・曜日の欄は、
2025/4/1のように半角で入力してください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松山 倹三</author>
  </authors>
  <commentList>
    <comment ref="AA16" authorId="0" shapeId="0" xr:uid="{B865D5B2-13DB-4F25-A1C5-F1DEB7E33F24}">
      <text>
        <r>
          <rPr>
            <b/>
            <sz val="9"/>
            <color indexed="81"/>
            <rFont val="MS P ゴシック"/>
            <family val="3"/>
            <charset val="128"/>
          </rPr>
          <t>時刻は24時間表記</t>
        </r>
      </text>
    </comment>
    <comment ref="AA28" authorId="0" shapeId="0" xr:uid="{EA7EB743-9687-49DD-8881-DA1CF21E8EB9}">
      <text>
        <r>
          <rPr>
            <sz val="9"/>
            <color indexed="81"/>
            <rFont val="MS P ゴシック"/>
            <family val="3"/>
            <charset val="128"/>
          </rPr>
          <t xml:space="preserve">時刻は24時間表記
</t>
        </r>
      </text>
    </comment>
    <comment ref="AA46" authorId="0" shapeId="0" xr:uid="{84F1D78E-4204-481E-B382-C81AB8E8D321}">
      <text>
        <r>
          <rPr>
            <b/>
            <sz val="9"/>
            <color indexed="81"/>
            <rFont val="MS P ゴシック"/>
            <family val="3"/>
            <charset val="128"/>
          </rPr>
          <t>時刻は24時間表記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F2" authorId="0" shapeId="0" xr:uid="{00000000-0006-0000-0E00-000001000000}">
      <text>
        <r>
          <rPr>
            <b/>
            <sz val="9"/>
            <color indexed="81"/>
            <rFont val="BIZ UDPゴシック"/>
            <family val="3"/>
            <charset val="128"/>
          </rPr>
          <t>月日・曜日の欄は、
1/25のように
入力してください</t>
        </r>
      </text>
    </comment>
    <comment ref="H2" authorId="0" shapeId="0" xr:uid="{00000000-0006-0000-0E00-000002000000}">
      <text>
        <r>
          <rPr>
            <b/>
            <sz val="9"/>
            <color indexed="81"/>
            <rFont val="BIZ UDPゴシック"/>
            <family val="3"/>
            <charset val="128"/>
          </rPr>
          <t>時刻については、
12:30のように
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2" authorId="0" shapeId="0" xr:uid="{00000000-0006-0000-1000-000001000000}">
      <text>
        <r>
          <rPr>
            <b/>
            <sz val="9"/>
            <color indexed="81"/>
            <rFont val="BIZ UDゴシック"/>
            <family val="3"/>
            <charset val="128"/>
          </rPr>
          <t>月日・曜日の欄は、
10/15のように
入力してください</t>
        </r>
      </text>
    </comment>
  </commentList>
</comments>
</file>

<file path=xl/sharedStrings.xml><?xml version="1.0" encoding="utf-8"?>
<sst xmlns="http://schemas.openxmlformats.org/spreadsheetml/2006/main" count="1937" uniqueCount="712">
  <si>
    <t>使用料金表(宿泊棟・キャンプ場)</t>
    <rPh sb="0" eb="1">
      <t>シ</t>
    </rPh>
    <rPh sb="1" eb="2">
      <t>ヨウ</t>
    </rPh>
    <rPh sb="2" eb="3">
      <t>リョウ</t>
    </rPh>
    <rPh sb="3" eb="4">
      <t>カネ</t>
    </rPh>
    <rPh sb="4" eb="5">
      <t>オモテ</t>
    </rPh>
    <phoneticPr fontId="2"/>
  </si>
  <si>
    <t>★宿泊室使用料（一人一泊）　　　　　　　　　　　　　　　　　　　　　　　　　　</t>
    <rPh sb="3" eb="4">
      <t>シツ</t>
    </rPh>
    <rPh sb="4" eb="6">
      <t>シヨウ</t>
    </rPh>
    <rPh sb="6" eb="7">
      <t>リョウ</t>
    </rPh>
    <phoneticPr fontId="2"/>
  </si>
  <si>
    <t>宿 泊 棟</t>
    <phoneticPr fontId="2"/>
  </si>
  <si>
    <t>キャンプ場</t>
    <phoneticPr fontId="2"/>
  </si>
  <si>
    <t>幼児</t>
  </si>
  <si>
    <t>　無料</t>
    <rPh sb="1" eb="3">
      <t>ムリョウ</t>
    </rPh>
    <phoneticPr fontId="2"/>
  </si>
  <si>
    <t>無料</t>
    <rPh sb="0" eb="2">
      <t>ムリョウ</t>
    </rPh>
    <phoneticPr fontId="2"/>
  </si>
  <si>
    <t>小学生</t>
  </si>
  <si>
    <t>　330円</t>
    <phoneticPr fontId="2"/>
  </si>
  <si>
    <t>中学生</t>
  </si>
  <si>
    <t>　330円</t>
    <rPh sb="4" eb="5">
      <t>エン</t>
    </rPh>
    <phoneticPr fontId="2"/>
  </si>
  <si>
    <t>高校生</t>
  </si>
  <si>
    <t>　490円</t>
    <rPh sb="4" eb="5">
      <t>エン</t>
    </rPh>
    <phoneticPr fontId="2"/>
  </si>
  <si>
    <t>大学生</t>
    <rPh sb="0" eb="3">
      <t>ダイガクセイ</t>
    </rPh>
    <phoneticPr fontId="2"/>
  </si>
  <si>
    <t>　650円</t>
    <rPh sb="4" eb="5">
      <t>エン</t>
    </rPh>
    <phoneticPr fontId="2"/>
  </si>
  <si>
    <t>26歳未満</t>
    <phoneticPr fontId="2"/>
  </si>
  <si>
    <t>26歳以上</t>
  </si>
  <si>
    <t>1,150円</t>
    <rPh sb="5" eb="6">
      <t>エン</t>
    </rPh>
    <phoneticPr fontId="2"/>
  </si>
  <si>
    <t>★研修室等使用料（１日ごと）</t>
    <rPh sb="5" eb="7">
      <t>シヨウ</t>
    </rPh>
    <rPh sb="10" eb="11">
      <t>ニチ</t>
    </rPh>
    <phoneticPr fontId="2"/>
  </si>
  <si>
    <t>５時間未満</t>
    <rPh sb="1" eb="3">
      <t>ジカン</t>
    </rPh>
    <rPh sb="3" eb="5">
      <t>ミマン</t>
    </rPh>
    <phoneticPr fontId="2"/>
  </si>
  <si>
    <t>10時間未満</t>
    <rPh sb="2" eb="4">
      <t>ジカン</t>
    </rPh>
    <rPh sb="4" eb="6">
      <t>ミマン</t>
    </rPh>
    <phoneticPr fontId="2"/>
  </si>
  <si>
    <t>10時間以上</t>
    <rPh sb="2" eb="6">
      <t>ジカンイジョウ</t>
    </rPh>
    <phoneticPr fontId="2"/>
  </si>
  <si>
    <t xml:space="preserve">  第１研修室</t>
    <rPh sb="2" eb="3">
      <t>ダイ</t>
    </rPh>
    <rPh sb="4" eb="7">
      <t>ケンシュウシツ</t>
    </rPh>
    <phoneticPr fontId="2"/>
  </si>
  <si>
    <t>1,360円</t>
    <rPh sb="5" eb="6">
      <t>エン</t>
    </rPh>
    <phoneticPr fontId="2"/>
  </si>
  <si>
    <t>1,990円</t>
    <rPh sb="5" eb="6">
      <t>エン</t>
    </rPh>
    <phoneticPr fontId="2"/>
  </si>
  <si>
    <t xml:space="preserve">  第２研修室</t>
    <rPh sb="2" eb="3">
      <t>ダイ</t>
    </rPh>
    <rPh sb="4" eb="7">
      <t>ケンシュウシツ</t>
    </rPh>
    <phoneticPr fontId="2"/>
  </si>
  <si>
    <t>1,570円</t>
    <rPh sb="5" eb="6">
      <t>エン</t>
    </rPh>
    <phoneticPr fontId="2"/>
  </si>
  <si>
    <t>3,150円</t>
    <rPh sb="5" eb="6">
      <t>エン</t>
    </rPh>
    <phoneticPr fontId="2"/>
  </si>
  <si>
    <t>4,610円</t>
    <rPh sb="5" eb="6">
      <t>エン</t>
    </rPh>
    <phoneticPr fontId="2"/>
  </si>
  <si>
    <t xml:space="preserve">  ２階和室研修室</t>
    <rPh sb="3" eb="4">
      <t>カイ</t>
    </rPh>
    <rPh sb="4" eb="6">
      <t>ワシツ</t>
    </rPh>
    <rPh sb="6" eb="9">
      <t>ケンシュウシツ</t>
    </rPh>
    <phoneticPr fontId="2"/>
  </si>
  <si>
    <t>1,680円</t>
    <rPh sb="5" eb="6">
      <t>エン</t>
    </rPh>
    <phoneticPr fontId="2"/>
  </si>
  <si>
    <t>3,350円</t>
    <rPh sb="5" eb="6">
      <t>エン</t>
    </rPh>
    <phoneticPr fontId="2"/>
  </si>
  <si>
    <t>5,030円</t>
    <rPh sb="5" eb="6">
      <t>エン</t>
    </rPh>
    <phoneticPr fontId="2"/>
  </si>
  <si>
    <t xml:space="preserve">  ３階和室研修室</t>
    <rPh sb="3" eb="4">
      <t>カイ</t>
    </rPh>
    <rPh sb="4" eb="6">
      <t>ワシツ</t>
    </rPh>
    <rPh sb="6" eb="9">
      <t>ケンシュウシツ</t>
    </rPh>
    <phoneticPr fontId="2"/>
  </si>
  <si>
    <t xml:space="preserve">  多目的ホール</t>
    <rPh sb="2" eb="5">
      <t>タモクテキ</t>
    </rPh>
    <phoneticPr fontId="2"/>
  </si>
  <si>
    <t>3,880円</t>
    <rPh sb="5" eb="6">
      <t>エン</t>
    </rPh>
    <phoneticPr fontId="2"/>
  </si>
  <si>
    <t>5,870円</t>
    <rPh sb="5" eb="6">
      <t>エン</t>
    </rPh>
    <phoneticPr fontId="2"/>
  </si>
  <si>
    <t xml:space="preserve">  体 育 館</t>
    <rPh sb="2" eb="3">
      <t>カラダ</t>
    </rPh>
    <rPh sb="4" eb="5">
      <t>イク</t>
    </rPh>
    <rPh sb="6" eb="7">
      <t>カン</t>
    </rPh>
    <phoneticPr fontId="2"/>
  </si>
  <si>
    <t>　910円</t>
    <rPh sb="4" eb="5">
      <t>エン</t>
    </rPh>
    <phoneticPr fontId="2"/>
  </si>
  <si>
    <t>1,880円</t>
    <rPh sb="5" eb="6">
      <t>エン</t>
    </rPh>
    <phoneticPr fontId="2"/>
  </si>
  <si>
    <t>2,520円</t>
    <rPh sb="5" eb="6">
      <t>エン</t>
    </rPh>
    <phoneticPr fontId="2"/>
  </si>
  <si>
    <t xml:space="preserve">  クラフト室</t>
    <rPh sb="6" eb="7">
      <t>シツ</t>
    </rPh>
    <phoneticPr fontId="2"/>
  </si>
  <si>
    <t>　860円</t>
    <rPh sb="4" eb="5">
      <t>エン</t>
    </rPh>
    <phoneticPr fontId="2"/>
  </si>
  <si>
    <t>2,620円</t>
    <rPh sb="5" eb="6">
      <t>エン</t>
    </rPh>
    <phoneticPr fontId="2"/>
  </si>
  <si>
    <t>※次の場合には研修室使用料はかかりません。</t>
    <phoneticPr fontId="2"/>
  </si>
  <si>
    <t>　①入所のつどい　②退所のつどい　③朝のつどい　④夕べのつどい</t>
    <phoneticPr fontId="2"/>
  </si>
  <si>
    <t>★レンタルスキー使用料（１日ごと）</t>
    <rPh sb="8" eb="11">
      <t>シヨウリョウ</t>
    </rPh>
    <phoneticPr fontId="2"/>
  </si>
  <si>
    <t>５時間未満</t>
  </si>
  <si>
    <t>幼児</t>
    <rPh sb="0" eb="1">
      <t>ヨウ</t>
    </rPh>
    <rPh sb="1" eb="2">
      <t>ジ</t>
    </rPh>
    <phoneticPr fontId="2"/>
  </si>
  <si>
    <t>小中高生</t>
    <phoneticPr fontId="2"/>
  </si>
  <si>
    <t>305円</t>
    <phoneticPr fontId="2"/>
  </si>
  <si>
    <t>　575円</t>
    <phoneticPr fontId="2"/>
  </si>
  <si>
    <t>　785円</t>
    <rPh sb="4" eb="5">
      <t>エン</t>
    </rPh>
    <phoneticPr fontId="2"/>
  </si>
  <si>
    <t>その他</t>
  </si>
  <si>
    <t>610円</t>
    <phoneticPr fontId="2"/>
  </si>
  <si>
    <t>※アルペンスキー・クロスカントリースキーともに、靴・板・ストックのセットです。</t>
    <phoneticPr fontId="2"/>
  </si>
  <si>
    <t>※スキーの貸し出し時間は、貸し出しから返却までの間の時間とします。</t>
    <rPh sb="20" eb="21">
      <t>キャク</t>
    </rPh>
    <phoneticPr fontId="2"/>
  </si>
  <si>
    <t>　（ただし、近隣スキー場を利用する場合は移動時間は料金に含めません。）</t>
    <rPh sb="6" eb="8">
      <t>キンリン</t>
    </rPh>
    <rPh sb="11" eb="12">
      <t>ジョウ</t>
    </rPh>
    <rPh sb="13" eb="15">
      <t>リヨウ</t>
    </rPh>
    <rPh sb="17" eb="19">
      <t>バアイ</t>
    </rPh>
    <rPh sb="20" eb="22">
      <t>イドウ</t>
    </rPh>
    <rPh sb="22" eb="24">
      <t>ジカン</t>
    </rPh>
    <rPh sb="25" eb="27">
      <t>リョウキン</t>
    </rPh>
    <rPh sb="28" eb="29">
      <t>フク</t>
    </rPh>
    <phoneticPr fontId="2"/>
  </si>
  <si>
    <r>
      <t>食堂メニューおよび料金表　</t>
    </r>
    <r>
      <rPr>
        <b/>
        <sz val="10"/>
        <rFont val="BIZ UDPゴシック"/>
        <family val="3"/>
        <charset val="128"/>
      </rPr>
      <t>※年度途中に料金が変わることがありますので、ホームページまたは電話等でご確認ください。</t>
    </r>
    <rPh sb="0" eb="2">
      <t>ショクドウ</t>
    </rPh>
    <rPh sb="9" eb="11">
      <t>リョウキン</t>
    </rPh>
    <rPh sb="11" eb="12">
      <t>ヒョウ</t>
    </rPh>
    <rPh sb="14" eb="18">
      <t>ネンドトチュウ</t>
    </rPh>
    <rPh sb="19" eb="21">
      <t>リョウキン</t>
    </rPh>
    <rPh sb="22" eb="23">
      <t>カ</t>
    </rPh>
    <rPh sb="44" eb="46">
      <t>デンワ</t>
    </rPh>
    <rPh sb="46" eb="47">
      <t>トウ</t>
    </rPh>
    <rPh sb="49" eb="51">
      <t>カクニン</t>
    </rPh>
    <phoneticPr fontId="2"/>
  </si>
  <si>
    <t>　※食料・食材の持ち込みはできません。</t>
    <rPh sb="2" eb="4">
      <t>ショクリョウ</t>
    </rPh>
    <rPh sb="5" eb="7">
      <t>ショクザイ</t>
    </rPh>
    <rPh sb="8" eb="9">
      <t>モ</t>
    </rPh>
    <rPh sb="10" eb="11">
      <t>コ</t>
    </rPh>
    <phoneticPr fontId="2"/>
  </si>
  <si>
    <t>　☆下記の料金清算の確認は、管理棟3階食堂事務室（厨房の奥）でお願いします。</t>
    <rPh sb="2" eb="4">
      <t>カキ</t>
    </rPh>
    <rPh sb="5" eb="7">
      <t>リョウキン</t>
    </rPh>
    <rPh sb="6" eb="8">
      <t>リョウキン</t>
    </rPh>
    <rPh sb="8" eb="10">
      <t>セイサン</t>
    </rPh>
    <rPh sb="11" eb="13">
      <t>カクニン</t>
    </rPh>
    <rPh sb="15" eb="17">
      <t>カンリ</t>
    </rPh>
    <rPh sb="19" eb="20">
      <t>カイ</t>
    </rPh>
    <rPh sb="20" eb="22">
      <t>ショクドウ</t>
    </rPh>
    <rPh sb="22" eb="24">
      <t>ジム</t>
    </rPh>
    <rPh sb="24" eb="25">
      <t>シツ</t>
    </rPh>
    <rPh sb="26" eb="28">
      <t>チュウボウ</t>
    </rPh>
    <rPh sb="29" eb="30">
      <t>オク</t>
    </rPh>
    <rPh sb="33" eb="34">
      <t>ネガ</t>
    </rPh>
    <phoneticPr fontId="2"/>
  </si>
  <si>
    <t>食　堂　食</t>
    <rPh sb="0" eb="1">
      <t>ショク</t>
    </rPh>
    <rPh sb="2" eb="3">
      <t>ドウ</t>
    </rPh>
    <rPh sb="4" eb="5">
      <t>ショク</t>
    </rPh>
    <phoneticPr fontId="2"/>
  </si>
  <si>
    <t>朝食</t>
    <phoneticPr fontId="2"/>
  </si>
  <si>
    <t>昼食</t>
    <phoneticPr fontId="2"/>
  </si>
  <si>
    <t>夕食</t>
    <phoneticPr fontId="2"/>
  </si>
  <si>
    <t>Sメニュー</t>
    <phoneticPr fontId="2"/>
  </si>
  <si>
    <t>（幼児向け～小学校低学年向け）</t>
    <rPh sb="1" eb="3">
      <t>ヨウジ</t>
    </rPh>
    <rPh sb="3" eb="4">
      <t>ム</t>
    </rPh>
    <rPh sb="6" eb="9">
      <t>ショウガッコウ</t>
    </rPh>
    <rPh sb="9" eb="12">
      <t>テイガクネン</t>
    </rPh>
    <rPh sb="12" eb="13">
      <t>ム</t>
    </rPh>
    <phoneticPr fontId="2"/>
  </si>
  <si>
    <t>Mメニュー</t>
    <phoneticPr fontId="2"/>
  </si>
  <si>
    <t>（基本コース）</t>
    <phoneticPr fontId="2"/>
  </si>
  <si>
    <t>500円</t>
    <rPh sb="3" eb="4">
      <t>エン</t>
    </rPh>
    <phoneticPr fontId="2"/>
  </si>
  <si>
    <t>550円</t>
    <rPh sb="3" eb="4">
      <t>エン</t>
    </rPh>
    <phoneticPr fontId="2"/>
  </si>
  <si>
    <t>Lメニュー</t>
    <phoneticPr fontId="2"/>
  </si>
  <si>
    <t>野　外　食</t>
    <phoneticPr fontId="2"/>
  </si>
  <si>
    <t>牛すき丼</t>
    <rPh sb="0" eb="1">
      <t>ギュウ</t>
    </rPh>
    <rPh sb="3" eb="4">
      <t>ドン</t>
    </rPh>
    <phoneticPr fontId="2"/>
  </si>
  <si>
    <t>780円</t>
    <rPh sb="3" eb="4">
      <t>エン</t>
    </rPh>
    <phoneticPr fontId="2"/>
  </si>
  <si>
    <t>ラーメン鍋</t>
    <rPh sb="4" eb="5">
      <t>ナベ</t>
    </rPh>
    <phoneticPr fontId="2"/>
  </si>
  <si>
    <t>750円</t>
    <rPh sb="3" eb="4">
      <t>エン</t>
    </rPh>
    <phoneticPr fontId="2"/>
  </si>
  <si>
    <t>バーベキュー</t>
    <phoneticPr fontId="2"/>
  </si>
  <si>
    <t>焼きそば（１玉）</t>
    <rPh sb="0" eb="1">
      <t>ヤ</t>
    </rPh>
    <rPh sb="6" eb="7">
      <t>タマ</t>
    </rPh>
    <phoneticPr fontId="2"/>
  </si>
  <si>
    <t>100円</t>
    <rPh sb="3" eb="4">
      <t>エン</t>
    </rPh>
    <phoneticPr fontId="2"/>
  </si>
  <si>
    <t>ピザ</t>
    <phoneticPr fontId="2"/>
  </si>
  <si>
    <t>バウムクーヘン</t>
    <phoneticPr fontId="2"/>
  </si>
  <si>
    <t>サンドイッチ（ホットサンドにもできます）</t>
    <phoneticPr fontId="2"/>
  </si>
  <si>
    <t>480円</t>
    <rPh sb="3" eb="4">
      <t>エン</t>
    </rPh>
    <phoneticPr fontId="2"/>
  </si>
  <si>
    <t>焼きむすび(白米おむすび、しょう油付き)</t>
    <rPh sb="0" eb="1">
      <t>ヤ</t>
    </rPh>
    <rPh sb="6" eb="8">
      <t>ハクマイ</t>
    </rPh>
    <phoneticPr fontId="2"/>
  </si>
  <si>
    <t>2個パック</t>
    <phoneticPr fontId="2"/>
  </si>
  <si>
    <t>3個パック</t>
    <rPh sb="1" eb="2">
      <t>コ</t>
    </rPh>
    <phoneticPr fontId="2"/>
  </si>
  <si>
    <t>その他</t>
    <rPh sb="2" eb="3">
      <t>タ</t>
    </rPh>
    <phoneticPr fontId="2"/>
  </si>
  <si>
    <t>飲み物</t>
    <rPh sb="0" eb="1">
      <t>ノ</t>
    </rPh>
    <rPh sb="2" eb="3">
      <t>モノ</t>
    </rPh>
    <phoneticPr fontId="2"/>
  </si>
  <si>
    <t>ペット
ボトル</t>
    <phoneticPr fontId="2"/>
  </si>
  <si>
    <t>アクエリアス・爽健美茶・綾鷹</t>
    <rPh sb="7" eb="8">
      <t>ソウ</t>
    </rPh>
    <rPh sb="8" eb="9">
      <t>ケン</t>
    </rPh>
    <rPh sb="9" eb="10">
      <t>ミ</t>
    </rPh>
    <rPh sb="10" eb="11">
      <t>チャ</t>
    </rPh>
    <rPh sb="12" eb="14">
      <t>アヤタカ</t>
    </rPh>
    <phoneticPr fontId="2"/>
  </si>
  <si>
    <t>500mL</t>
  </si>
  <si>
    <t>いろはす</t>
    <phoneticPr fontId="2"/>
  </si>
  <si>
    <t>150円</t>
    <rPh sb="3" eb="4">
      <t>エン</t>
    </rPh>
    <phoneticPr fontId="2"/>
  </si>
  <si>
    <t>ミネラル麦茶</t>
    <rPh sb="4" eb="6">
      <t>ムギチャ</t>
    </rPh>
    <phoneticPr fontId="2"/>
  </si>
  <si>
    <t>コカコーラ・ファンタ　等</t>
    <rPh sb="11" eb="12">
      <t>トウ</t>
    </rPh>
    <phoneticPr fontId="2"/>
  </si>
  <si>
    <t>360円</t>
    <rPh sb="3" eb="4">
      <t>エン</t>
    </rPh>
    <phoneticPr fontId="2"/>
  </si>
  <si>
    <t>紙パック</t>
    <rPh sb="0" eb="1">
      <t>カミ</t>
    </rPh>
    <phoneticPr fontId="2"/>
  </si>
  <si>
    <t>200mL</t>
  </si>
  <si>
    <t>お弁当</t>
    <rPh sb="1" eb="3">
      <t>ベントウ</t>
    </rPh>
    <phoneticPr fontId="2"/>
  </si>
  <si>
    <t>おにぎり（おかずあり）</t>
    <phoneticPr fontId="2"/>
  </si>
  <si>
    <t>2個入</t>
    <rPh sb="1" eb="2">
      <t>コ</t>
    </rPh>
    <rPh sb="2" eb="3">
      <t>イ</t>
    </rPh>
    <phoneticPr fontId="2"/>
  </si>
  <si>
    <t>3個入</t>
    <rPh sb="1" eb="2">
      <t>コ</t>
    </rPh>
    <rPh sb="2" eb="3">
      <t>イ</t>
    </rPh>
    <phoneticPr fontId="2"/>
  </si>
  <si>
    <t>650円</t>
    <rPh sb="3" eb="4">
      <t>エン</t>
    </rPh>
    <phoneticPr fontId="2"/>
  </si>
  <si>
    <t>おにぎり（おかずなし）</t>
    <phoneticPr fontId="2"/>
  </si>
  <si>
    <t>300円</t>
    <rPh sb="3" eb="4">
      <t>エン</t>
    </rPh>
    <phoneticPr fontId="2"/>
  </si>
  <si>
    <t>お弁当は奥越内でしたら現地に配達できます。納品の時刻など、詳しくは担当所員にご相談ください.</t>
    <rPh sb="4" eb="6">
      <t>オクエツ</t>
    </rPh>
    <rPh sb="6" eb="7">
      <t>ナイ</t>
    </rPh>
    <rPh sb="11" eb="13">
      <t>ゲンチ</t>
    </rPh>
    <rPh sb="14" eb="16">
      <t>ハイタツ</t>
    </rPh>
    <rPh sb="21" eb="23">
      <t>ノウヒン</t>
    </rPh>
    <rPh sb="24" eb="26">
      <t>ジコク</t>
    </rPh>
    <rPh sb="29" eb="30">
      <t>クワ</t>
    </rPh>
    <phoneticPr fontId="2"/>
  </si>
  <si>
    <t>クラフト</t>
    <phoneticPr fontId="2"/>
  </si>
  <si>
    <t>焼き板・ネイチャープレート</t>
    <phoneticPr fontId="2"/>
  </si>
  <si>
    <t>400円</t>
    <rPh sb="3" eb="4">
      <t>エン</t>
    </rPh>
    <phoneticPr fontId="2"/>
  </si>
  <si>
    <t>記念バッジ</t>
    <rPh sb="0" eb="2">
      <t>キネン</t>
    </rPh>
    <phoneticPr fontId="2"/>
  </si>
  <si>
    <t>myスプーン・myフォーク</t>
    <phoneticPr fontId="2"/>
  </si>
  <si>
    <t>バードコール</t>
    <phoneticPr fontId="2"/>
  </si>
  <si>
    <t>200円</t>
    <rPh sb="3" eb="4">
      <t>エン</t>
    </rPh>
    <phoneticPr fontId="2"/>
  </si>
  <si>
    <t>アクリルカラー（6色セット 1箱）　※12人で1箱が目安です。</t>
    <rPh sb="9" eb="10">
      <t>イロ</t>
    </rPh>
    <rPh sb="15" eb="16">
      <t>ハコ</t>
    </rPh>
    <phoneticPr fontId="2"/>
  </si>
  <si>
    <t>イワナ（魚つかみ用。20匹から承ります。魚つかみの活動は10:30から可能）</t>
    <rPh sb="8" eb="9">
      <t>ヨウ</t>
    </rPh>
    <rPh sb="15" eb="16">
      <t>ウケタマワ</t>
    </rPh>
    <rPh sb="20" eb="21">
      <t>サカナ</t>
    </rPh>
    <rPh sb="25" eb="27">
      <t>カツドウ</t>
    </rPh>
    <rPh sb="35" eb="37">
      <t>カノウ</t>
    </rPh>
    <phoneticPr fontId="2"/>
  </si>
  <si>
    <t>燃料等</t>
    <rPh sb="0" eb="2">
      <t>ネンリョウ</t>
    </rPh>
    <rPh sb="2" eb="3">
      <t>トウ</t>
    </rPh>
    <phoneticPr fontId="2"/>
  </si>
  <si>
    <t>◎薪　1束（かまど1つ分）</t>
    <rPh sb="1" eb="2">
      <t>マキ</t>
    </rPh>
    <rPh sb="4" eb="5">
      <t>タバ</t>
    </rPh>
    <phoneticPr fontId="2"/>
  </si>
  <si>
    <t>◎炭　1袋（Ｕ字溝1つ分）　</t>
    <rPh sb="1" eb="2">
      <t>スミ</t>
    </rPh>
    <rPh sb="4" eb="5">
      <t>フクロ</t>
    </rPh>
    <rPh sb="6" eb="8">
      <t>ｕジ</t>
    </rPh>
    <rPh sb="8" eb="9">
      <t>コウ</t>
    </rPh>
    <phoneticPr fontId="2"/>
  </si>
  <si>
    <t>キャンプファイヤー用井桁    ※縦45cm×横45cm×高さ約50cｍ
　　　　　　　　　　　　　　　　　　　   炎の高さ1ｍ以上　燃焼時間3時間程度　　　　　　　　</t>
    <rPh sb="9" eb="10">
      <t>ヨウ</t>
    </rPh>
    <rPh sb="10" eb="12">
      <t>イゲタ</t>
    </rPh>
    <rPh sb="17" eb="18">
      <t>タテ</t>
    </rPh>
    <rPh sb="23" eb="24">
      <t>ヨコ</t>
    </rPh>
    <rPh sb="29" eb="30">
      <t>タカ</t>
    </rPh>
    <rPh sb="31" eb="32">
      <t>ヤク</t>
    </rPh>
    <rPh sb="59" eb="60">
      <t>ホノオ</t>
    </rPh>
    <rPh sb="61" eb="62">
      <t>タカ</t>
    </rPh>
    <rPh sb="65" eb="67">
      <t>イジョウ</t>
    </rPh>
    <rPh sb="68" eb="70">
      <t>ネンショウ</t>
    </rPh>
    <rPh sb="70" eb="72">
      <t>ジカン</t>
    </rPh>
    <rPh sb="73" eb="75">
      <t>ジカン</t>
    </rPh>
    <rPh sb="75" eb="77">
      <t>テイド</t>
    </rPh>
    <phoneticPr fontId="2"/>
  </si>
  <si>
    <t>キャンドルサービス用 ろうそく（小）1本</t>
    <rPh sb="9" eb="10">
      <t>ヨウ</t>
    </rPh>
    <rPh sb="16" eb="17">
      <t>ショウ</t>
    </rPh>
    <rPh sb="19" eb="20">
      <t>ポン</t>
    </rPh>
    <phoneticPr fontId="2"/>
  </si>
  <si>
    <t>10円</t>
    <rPh sb="2" eb="3">
      <t>エン</t>
    </rPh>
    <phoneticPr fontId="2"/>
  </si>
  <si>
    <t>　</t>
    <phoneticPr fontId="2"/>
  </si>
  <si>
    <t>所　　　　　長</t>
    <rPh sb="0" eb="1">
      <t>ショ</t>
    </rPh>
    <rPh sb="6" eb="7">
      <t>ナガ</t>
    </rPh>
    <phoneticPr fontId="2"/>
  </si>
  <si>
    <t>次　　　　　長</t>
    <rPh sb="0" eb="1">
      <t>ツギ</t>
    </rPh>
    <rPh sb="6" eb="7">
      <t>ナガ</t>
    </rPh>
    <phoneticPr fontId="2"/>
  </si>
  <si>
    <t>担  当  職  員</t>
    <rPh sb="0" eb="1">
      <t>タン</t>
    </rPh>
    <rPh sb="3" eb="4">
      <t>トウ</t>
    </rPh>
    <rPh sb="6" eb="7">
      <t>ショク</t>
    </rPh>
    <rPh sb="9" eb="10">
      <t>イン</t>
    </rPh>
    <phoneticPr fontId="2"/>
  </si>
  <si>
    <t>登　録　確　認</t>
    <rPh sb="0" eb="1">
      <t>ノボル</t>
    </rPh>
    <rPh sb="2" eb="3">
      <t>ロク</t>
    </rPh>
    <rPh sb="4" eb="5">
      <t>アキラ</t>
    </rPh>
    <rPh sb="6" eb="7">
      <t>シノブ</t>
    </rPh>
    <phoneticPr fontId="2"/>
  </si>
  <si>
    <t>提出日：</t>
    <rPh sb="0" eb="2">
      <t>テイシュツ</t>
    </rPh>
    <rPh sb="2" eb="3">
      <t>ビ</t>
    </rPh>
    <phoneticPr fontId="2"/>
  </si>
  <si>
    <t>令和　　年　　　月　　日(　　)</t>
    <phoneticPr fontId="2"/>
  </si>
  <si>
    <t>福井県立奥越高原青少年自然の家所長　様</t>
    <rPh sb="0" eb="2">
      <t>フクイ</t>
    </rPh>
    <rPh sb="2" eb="4">
      <t>ケンリツ</t>
    </rPh>
    <rPh sb="4" eb="5">
      <t>オク</t>
    </rPh>
    <rPh sb="5" eb="6">
      <t>エツ</t>
    </rPh>
    <rPh sb="6" eb="8">
      <t>コウゲン</t>
    </rPh>
    <rPh sb="8" eb="11">
      <t>セイショウネン</t>
    </rPh>
    <rPh sb="11" eb="13">
      <t>シゼン</t>
    </rPh>
    <rPh sb="14" eb="15">
      <t>イエ</t>
    </rPh>
    <rPh sb="15" eb="17">
      <t>ショチョウ</t>
    </rPh>
    <rPh sb="18" eb="19">
      <t>サマ</t>
    </rPh>
    <phoneticPr fontId="2"/>
  </si>
  <si>
    <t>〒</t>
    <phoneticPr fontId="2"/>
  </si>
  <si>
    <t>-</t>
    <phoneticPr fontId="2"/>
  </si>
  <si>
    <t>事務所の所在地または住所</t>
    <rPh sb="0" eb="2">
      <t>ジム</t>
    </rPh>
    <rPh sb="2" eb="3">
      <t>ショ</t>
    </rPh>
    <rPh sb="4" eb="7">
      <t>ショザイチ</t>
    </rPh>
    <rPh sb="10" eb="12">
      <t>ジュウショ</t>
    </rPh>
    <phoneticPr fontId="2"/>
  </si>
  <si>
    <t>ふ　　　り　　　が　　　な</t>
    <phoneticPr fontId="2"/>
  </si>
  <si>
    <t>団体名</t>
    <rPh sb="0" eb="2">
      <t>ダンタイ</t>
    </rPh>
    <rPh sb="2" eb="3">
      <t>メイ</t>
    </rPh>
    <phoneticPr fontId="2"/>
  </si>
  <si>
    <t>団体代表者職氏名</t>
    <rPh sb="0" eb="2">
      <t>ダンタイ</t>
    </rPh>
    <rPh sb="2" eb="5">
      <t>ダイヒョウシャ</t>
    </rPh>
    <rPh sb="5" eb="6">
      <t>ショク</t>
    </rPh>
    <rPh sb="6" eb="8">
      <t>シメイ</t>
    </rPh>
    <phoneticPr fontId="2"/>
  </si>
  <si>
    <t>職</t>
    <rPh sb="0" eb="1">
      <t>ショク</t>
    </rPh>
    <phoneticPr fontId="2"/>
  </si>
  <si>
    <t>氏名</t>
    <rPh sb="0" eb="2">
      <t>シメイ</t>
    </rPh>
    <phoneticPr fontId="2"/>
  </si>
  <si>
    <t>連絡担当者氏名</t>
    <rPh sb="0" eb="2">
      <t>レンラク</t>
    </rPh>
    <rPh sb="2" eb="5">
      <t>タントウシャ</t>
    </rPh>
    <rPh sb="5" eb="7">
      <t>シメイ</t>
    </rPh>
    <phoneticPr fontId="2"/>
  </si>
  <si>
    <t>会計担当者氏名</t>
    <rPh sb="0" eb="2">
      <t>カイケイ</t>
    </rPh>
    <rPh sb="2" eb="5">
      <t>タントウシャ</t>
    </rPh>
    <rPh sb="5" eb="7">
      <t>シメイ</t>
    </rPh>
    <phoneticPr fontId="2"/>
  </si>
  <si>
    <t>連絡先</t>
    <rPh sb="0" eb="3">
      <t>レンラクサキ</t>
    </rPh>
    <phoneticPr fontId="2"/>
  </si>
  <si>
    <t>TEL</t>
    <phoneticPr fontId="2"/>
  </si>
  <si>
    <t>FAX</t>
    <phoneticPr fontId="2"/>
  </si>
  <si>
    <t>（　　　　）　　　　　－　　　　　</t>
    <phoneticPr fontId="2"/>
  </si>
  <si>
    <t>携帯電話</t>
    <rPh sb="0" eb="2">
      <t>ケイタイ</t>
    </rPh>
    <rPh sb="2" eb="4">
      <t>デンワ</t>
    </rPh>
    <phoneticPr fontId="2"/>
  </si>
  <si>
    <t>ﾒｰﾙｱﾄﾞﾚｽ</t>
    <phoneticPr fontId="2"/>
  </si>
  <si>
    <t>奥越高原青少年自然の家使用申請書</t>
    <rPh sb="0" eb="1">
      <t>オク</t>
    </rPh>
    <rPh sb="1" eb="2">
      <t>エツ</t>
    </rPh>
    <rPh sb="2" eb="4">
      <t>コウゲン</t>
    </rPh>
    <rPh sb="4" eb="7">
      <t>セイショウネン</t>
    </rPh>
    <rPh sb="7" eb="9">
      <t>シゼン</t>
    </rPh>
    <rPh sb="10" eb="11">
      <t>イエ</t>
    </rPh>
    <rPh sb="11" eb="13">
      <t>シヨウ</t>
    </rPh>
    <rPh sb="13" eb="16">
      <t>シンセイショ</t>
    </rPh>
    <phoneticPr fontId="2"/>
  </si>
  <si>
    <t>福井県立奥越高原青少年自然の家を使用したいので、下記のとおり申請します。</t>
    <rPh sb="0" eb="4">
      <t>フクイケンリツ</t>
    </rPh>
    <rPh sb="4" eb="5">
      <t>オク</t>
    </rPh>
    <rPh sb="5" eb="6">
      <t>エツ</t>
    </rPh>
    <rPh sb="6" eb="8">
      <t>コウゲン</t>
    </rPh>
    <rPh sb="8" eb="11">
      <t>セイショウネン</t>
    </rPh>
    <rPh sb="11" eb="13">
      <t>シゼン</t>
    </rPh>
    <rPh sb="14" eb="15">
      <t>イエ</t>
    </rPh>
    <rPh sb="16" eb="18">
      <t>シヨウ</t>
    </rPh>
    <rPh sb="24" eb="26">
      <t>カキ</t>
    </rPh>
    <rPh sb="30" eb="32">
      <t>シンセイ</t>
    </rPh>
    <phoneticPr fontId="2"/>
  </si>
  <si>
    <t>記</t>
    <rPh sb="0" eb="1">
      <t>シル</t>
    </rPh>
    <phoneticPr fontId="2"/>
  </si>
  <si>
    <r>
      <t xml:space="preserve">引 率 責 任 者
</t>
    </r>
    <r>
      <rPr>
        <sz val="8"/>
        <rFont val="BIZ UDPゴシック"/>
        <family val="3"/>
        <charset val="128"/>
      </rPr>
      <t>(注１)</t>
    </r>
    <rPh sb="0" eb="1">
      <t>イン</t>
    </rPh>
    <rPh sb="2" eb="3">
      <t>リツ</t>
    </rPh>
    <rPh sb="4" eb="5">
      <t>セキ</t>
    </rPh>
    <rPh sb="6" eb="7">
      <t>ニン</t>
    </rPh>
    <rPh sb="8" eb="9">
      <t>モノ</t>
    </rPh>
    <rPh sb="11" eb="12">
      <t>チュウ</t>
    </rPh>
    <phoneticPr fontId="2"/>
  </si>
  <si>
    <r>
      <t xml:space="preserve">氏名
</t>
    </r>
    <r>
      <rPr>
        <sz val="8"/>
        <rFont val="BIZ UDPゴシック"/>
        <family val="3"/>
        <charset val="128"/>
      </rPr>
      <t>(注２)</t>
    </r>
    <rPh sb="0" eb="2">
      <t>シメイ</t>
    </rPh>
    <rPh sb="4" eb="5">
      <t>チュウ</t>
    </rPh>
    <phoneticPr fontId="2"/>
  </si>
  <si>
    <t>性別</t>
    <rPh sb="0" eb="2">
      <t>セイベツ</t>
    </rPh>
    <phoneticPr fontId="2"/>
  </si>
  <si>
    <t>男 ・ 女</t>
    <rPh sb="0" eb="1">
      <t>オトコ</t>
    </rPh>
    <rPh sb="4" eb="5">
      <t>オンナ</t>
    </rPh>
    <phoneticPr fontId="2"/>
  </si>
  <si>
    <t>年齢</t>
    <rPh sb="0" eb="2">
      <t>ネンレイ</t>
    </rPh>
    <phoneticPr fontId="2"/>
  </si>
  <si>
    <t>歳</t>
    <rPh sb="0" eb="1">
      <t>サイ</t>
    </rPh>
    <phoneticPr fontId="2"/>
  </si>
  <si>
    <t>住所</t>
    <rPh sb="0" eb="2">
      <t>ジュウショ</t>
    </rPh>
    <phoneticPr fontId="2"/>
  </si>
  <si>
    <t>都・道
府・県</t>
    <rPh sb="0" eb="1">
      <t>ミヤコ</t>
    </rPh>
    <rPh sb="2" eb="3">
      <t>ドウ</t>
    </rPh>
    <rPh sb="4" eb="5">
      <t>フ</t>
    </rPh>
    <rPh sb="6" eb="7">
      <t>ケン</t>
    </rPh>
    <phoneticPr fontId="2"/>
  </si>
  <si>
    <t>団体での役職</t>
    <phoneticPr fontId="2"/>
  </si>
  <si>
    <t>目的</t>
    <rPh sb="0" eb="2">
      <t>モクテキ</t>
    </rPh>
    <phoneticPr fontId="2"/>
  </si>
  <si>
    <t>前夜宿泊地</t>
    <rPh sb="0" eb="2">
      <t>ゼンヤ</t>
    </rPh>
    <rPh sb="2" eb="4">
      <t>シュクハク</t>
    </rPh>
    <rPh sb="4" eb="5">
      <t>チ</t>
    </rPh>
    <phoneticPr fontId="2"/>
  </si>
  <si>
    <t>なし</t>
    <phoneticPr fontId="2"/>
  </si>
  <si>
    <t>・</t>
    <phoneticPr fontId="2"/>
  </si>
  <si>
    <t>あり</t>
    <phoneticPr fontId="2"/>
  </si>
  <si>
    <t>(</t>
    <phoneticPr fontId="2"/>
  </si>
  <si>
    <t>)</t>
    <phoneticPr fontId="2"/>
  </si>
  <si>
    <t>行先地</t>
    <rPh sb="0" eb="2">
      <t>イキサキ</t>
    </rPh>
    <rPh sb="2" eb="3">
      <t>チ</t>
    </rPh>
    <phoneticPr fontId="2"/>
  </si>
  <si>
    <t>使用期間</t>
    <rPh sb="0" eb="2">
      <t>シヨウ</t>
    </rPh>
    <rPh sb="2" eb="3">
      <t>キ</t>
    </rPh>
    <rPh sb="3" eb="4">
      <t>カン</t>
    </rPh>
    <phoneticPr fontId="2"/>
  </si>
  <si>
    <t>令和　　年　　月　　日（　　）</t>
    <rPh sb="0" eb="2">
      <t>レイワ</t>
    </rPh>
    <rPh sb="4" eb="5">
      <t>ネン</t>
    </rPh>
    <rPh sb="7" eb="8">
      <t>ガツ</t>
    </rPh>
    <rPh sb="10" eb="11">
      <t>ニチ</t>
    </rPh>
    <phoneticPr fontId="2"/>
  </si>
  <si>
    <t>時　　分</t>
    <rPh sb="0" eb="1">
      <t>トキ</t>
    </rPh>
    <rPh sb="3" eb="4">
      <t>ブン</t>
    </rPh>
    <phoneticPr fontId="2"/>
  </si>
  <si>
    <t>から</t>
    <phoneticPr fontId="2"/>
  </si>
  <si>
    <t>時　　分</t>
    <rPh sb="0" eb="1">
      <t>ジ</t>
    </rPh>
    <rPh sb="3" eb="4">
      <t>フン</t>
    </rPh>
    <phoneticPr fontId="2"/>
  </si>
  <si>
    <t>まで</t>
    <phoneticPr fontId="2"/>
  </si>
  <si>
    <r>
      <t xml:space="preserve">対　　　　　　象
</t>
    </r>
    <r>
      <rPr>
        <sz val="8"/>
        <rFont val="BIZ UDPゴシック"/>
        <family val="3"/>
        <charset val="128"/>
      </rPr>
      <t>（注３）</t>
    </r>
    <rPh sb="0" eb="1">
      <t>タイ</t>
    </rPh>
    <rPh sb="7" eb="8">
      <t>ゾウ</t>
    </rPh>
    <rPh sb="10" eb="11">
      <t>チュウ</t>
    </rPh>
    <phoneticPr fontId="2"/>
  </si>
  <si>
    <t>参加人数</t>
    <rPh sb="0" eb="2">
      <t>サンカ</t>
    </rPh>
    <rPh sb="2" eb="4">
      <t>ニンズウ</t>
    </rPh>
    <phoneticPr fontId="2"/>
  </si>
  <si>
    <t>男</t>
    <rPh sb="0" eb="1">
      <t>オトコ</t>
    </rPh>
    <phoneticPr fontId="2"/>
  </si>
  <si>
    <t>（</t>
    <phoneticPr fontId="2"/>
  </si>
  <si>
    <t>）</t>
    <phoneticPr fontId="2"/>
  </si>
  <si>
    <t>名</t>
    <rPh sb="0" eb="1">
      <t>メイ</t>
    </rPh>
    <phoneticPr fontId="2"/>
  </si>
  <si>
    <t>女</t>
    <rPh sb="0" eb="1">
      <t>オンナ</t>
    </rPh>
    <phoneticPr fontId="2"/>
  </si>
  <si>
    <t>合計</t>
    <rPh sb="0" eb="1">
      <t>ゴウ</t>
    </rPh>
    <rPh sb="1" eb="2">
      <t>ケイ</t>
    </rPh>
    <phoneticPr fontId="2"/>
  </si>
  <si>
    <t>食事人数</t>
    <rPh sb="0" eb="2">
      <t>ショクジ</t>
    </rPh>
    <rPh sb="2" eb="4">
      <t>ニンズウ</t>
    </rPh>
    <phoneticPr fontId="2"/>
  </si>
  <si>
    <t>　月　日(　)</t>
    <phoneticPr fontId="2"/>
  </si>
  <si>
    <t>朝</t>
    <rPh sb="0" eb="1">
      <t>アサ</t>
    </rPh>
    <phoneticPr fontId="2"/>
  </si>
  <si>
    <t>昼</t>
    <rPh sb="0" eb="1">
      <t>ヒル</t>
    </rPh>
    <phoneticPr fontId="2"/>
  </si>
  <si>
    <t>夕</t>
    <rPh sb="0" eb="1">
      <t>ユウ</t>
    </rPh>
    <phoneticPr fontId="2"/>
  </si>
  <si>
    <t>人</t>
    <rPh sb="0" eb="1">
      <t>ニン</t>
    </rPh>
    <phoneticPr fontId="2"/>
  </si>
  <si>
    <t>宿泊人数</t>
    <rPh sb="0" eb="2">
      <t>シュクハク</t>
    </rPh>
    <rPh sb="2" eb="4">
      <t>ニンズウ</t>
    </rPh>
    <phoneticPr fontId="2"/>
  </si>
  <si>
    <t>使用施設名
（使用室名）</t>
    <rPh sb="0" eb="2">
      <t>シヨウ</t>
    </rPh>
    <rPh sb="2" eb="4">
      <t>シセツ</t>
    </rPh>
    <rPh sb="4" eb="5">
      <t>メイ</t>
    </rPh>
    <phoneticPr fontId="2"/>
  </si>
  <si>
    <t>宿泊室</t>
    <rPh sb="0" eb="3">
      <t>シュクハクシツ</t>
    </rPh>
    <phoneticPr fontId="2"/>
  </si>
  <si>
    <t>・スタッフ室</t>
    <phoneticPr fontId="2"/>
  </si>
  <si>
    <t>第１研修室(小)</t>
    <rPh sb="0" eb="1">
      <t>ダイ</t>
    </rPh>
    <phoneticPr fontId="2"/>
  </si>
  <si>
    <t>第２研修室(大)</t>
    <phoneticPr fontId="2"/>
  </si>
  <si>
    <t>使用設備名
および
使用備品名</t>
    <rPh sb="0" eb="2">
      <t>シヨウ</t>
    </rPh>
    <rPh sb="2" eb="4">
      <t>セツビ</t>
    </rPh>
    <rPh sb="4" eb="5">
      <t>メイ</t>
    </rPh>
    <phoneticPr fontId="2"/>
  </si>
  <si>
    <t>２階和室研修室</t>
  </si>
  <si>
    <t>３階和室研修室</t>
  </si>
  <si>
    <t>来所方法</t>
    <rPh sb="0" eb="2">
      <t>ライショ</t>
    </rPh>
    <rPh sb="2" eb="4">
      <t>ホウホウ</t>
    </rPh>
    <phoneticPr fontId="2"/>
  </si>
  <si>
    <t>バス</t>
    <phoneticPr fontId="2"/>
  </si>
  <si>
    <t>台</t>
    <phoneticPr fontId="2"/>
  </si>
  <si>
    <t>自家用車</t>
    <rPh sb="0" eb="4">
      <t>ジカヨウシャ</t>
    </rPh>
    <phoneticPr fontId="2"/>
  </si>
  <si>
    <t>多目的ホール</t>
    <rPh sb="0" eb="3">
      <t>タモクテキ</t>
    </rPh>
    <phoneticPr fontId="2"/>
  </si>
  <si>
    <t>備考</t>
    <rPh sb="0" eb="2">
      <t>ビコウ</t>
    </rPh>
    <phoneticPr fontId="2"/>
  </si>
  <si>
    <t>体育館</t>
    <rPh sb="0" eb="3">
      <t>タイイクカン</t>
    </rPh>
    <phoneticPr fontId="2"/>
  </si>
  <si>
    <t>注１：引率責任者は、利用団体と同一の行動をとれる者とします。
注２：団体を実際に引率する指導者の中の代表責任者の氏名をお書きください。
注３：「対象」の欄には小学生・中学生・○○団員等参加者について具体的に記入してください。
※本申請書類の個人情報は、適正に管理し、目的以外の使用や第三者への情報提供は致しません。</t>
    <rPh sb="115" eb="117">
      <t>シンセイ</t>
    </rPh>
    <rPh sb="117" eb="119">
      <t>ショルイ</t>
    </rPh>
    <phoneticPr fontId="2"/>
  </si>
  <si>
    <t>提出日：</t>
    <rPh sb="0" eb="3">
      <t>テイシュツビ</t>
    </rPh>
    <phoneticPr fontId="2"/>
  </si>
  <si>
    <r>
      <t>②春～秋期生活時間表《宿泊棟》　</t>
    </r>
    <r>
      <rPr>
        <b/>
        <sz val="12"/>
        <rFont val="BIZ UDPゴシック"/>
        <family val="3"/>
        <charset val="128"/>
      </rPr>
      <t>※しおり等で代替できます</t>
    </r>
    <rPh sb="1" eb="2">
      <t>ハル</t>
    </rPh>
    <rPh sb="3" eb="4">
      <t>アキ</t>
    </rPh>
    <rPh sb="4" eb="5">
      <t>キ</t>
    </rPh>
    <rPh sb="5" eb="7">
      <t>セイカツ</t>
    </rPh>
    <rPh sb="7" eb="9">
      <t>ジカン</t>
    </rPh>
    <rPh sb="9" eb="10">
      <t>ヒョウ</t>
    </rPh>
    <rPh sb="11" eb="13">
      <t>シュクハク</t>
    </rPh>
    <rPh sb="13" eb="14">
      <t>トウ</t>
    </rPh>
    <rPh sb="20" eb="21">
      <t>トウ</t>
    </rPh>
    <rPh sb="22" eb="24">
      <t>ダイタイ</t>
    </rPh>
    <phoneticPr fontId="2"/>
  </si>
  <si>
    <t>利用期間</t>
    <rPh sb="0" eb="2">
      <t>リヨウ</t>
    </rPh>
    <rPh sb="2" eb="4">
      <t>キカン</t>
    </rPh>
    <phoneticPr fontId="2"/>
  </si>
  <si>
    <t>研修日程・・・活動（場所・時刻や時間）</t>
    <rPh sb="0" eb="2">
      <t>ケンシュウ</t>
    </rPh>
    <rPh sb="2" eb="4">
      <t>ニッテイ</t>
    </rPh>
    <rPh sb="7" eb="9">
      <t>カツドウ</t>
    </rPh>
    <rPh sb="10" eb="12">
      <t>バショ</t>
    </rPh>
    <rPh sb="13" eb="15">
      <t>ジコク</t>
    </rPh>
    <rPh sb="16" eb="18">
      <t>ジカン</t>
    </rPh>
    <phoneticPr fontId="2"/>
  </si>
  <si>
    <t>時刻</t>
    <rPh sb="0" eb="2">
      <t>ジコク</t>
    </rPh>
    <phoneticPr fontId="2"/>
  </si>
  <si>
    <t>記入例</t>
    <rPh sb="0" eb="2">
      <t>キニュウ</t>
    </rPh>
    <rPh sb="2" eb="3">
      <t>レイ</t>
    </rPh>
    <phoneticPr fontId="2"/>
  </si>
  <si>
    <t>晴天時</t>
    <rPh sb="0" eb="3">
      <t>セイテンジ</t>
    </rPh>
    <phoneticPr fontId="2"/>
  </si>
  <si>
    <t>雨天時</t>
    <rPh sb="0" eb="2">
      <t>ウテン</t>
    </rPh>
    <rPh sb="2" eb="3">
      <t>ジ</t>
    </rPh>
    <phoneticPr fontId="2"/>
  </si>
  <si>
    <t>晴天時</t>
    <rPh sb="0" eb="2">
      <t>セイテン</t>
    </rPh>
    <rPh sb="2" eb="3">
      <t>ジ</t>
    </rPh>
    <phoneticPr fontId="2"/>
  </si>
  <si>
    <t>雨天時</t>
    <rPh sb="2" eb="3">
      <t>ジ</t>
    </rPh>
    <phoneticPr fontId="2"/>
  </si>
  <si>
    <t>雨天時</t>
    <phoneticPr fontId="2"/>
  </si>
  <si>
    <t>　　　06:00</t>
    <phoneticPr fontId="2"/>
  </si>
  <si>
    <t>起床・洗面など</t>
    <rPh sb="0" eb="2">
      <t>キショウ</t>
    </rPh>
    <rPh sb="3" eb="5">
      <t>センメン</t>
    </rPh>
    <phoneticPr fontId="2"/>
  </si>
  <si>
    <t>:15</t>
    <phoneticPr fontId="2"/>
  </si>
  <si>
    <t>清掃・荷物移動</t>
    <rPh sb="0" eb="2">
      <t>セイソウ</t>
    </rPh>
    <rPh sb="3" eb="5">
      <t>ニモツ</t>
    </rPh>
    <rPh sb="5" eb="7">
      <t>イドウ</t>
    </rPh>
    <phoneticPr fontId="2"/>
  </si>
  <si>
    <t>:30</t>
    <phoneticPr fontId="2"/>
  </si>
  <si>
    <t>部屋点検</t>
    <rPh sb="0" eb="2">
      <t>ヘヤ</t>
    </rPh>
    <rPh sb="2" eb="4">
      <t>テンケン</t>
    </rPh>
    <phoneticPr fontId="2"/>
  </si>
  <si>
    <t>:45</t>
    <phoneticPr fontId="2"/>
  </si>
  <si>
    <t>　　　07:00</t>
    <phoneticPr fontId="2"/>
  </si>
  <si>
    <t>朝食</t>
    <rPh sb="0" eb="2">
      <t>チョウショク</t>
    </rPh>
    <phoneticPr fontId="2"/>
  </si>
  <si>
    <t>活動準備</t>
    <rPh sb="0" eb="2">
      <t>カツドウ</t>
    </rPh>
    <rPh sb="2" eb="4">
      <t>ジュンビ</t>
    </rPh>
    <phoneticPr fontId="2"/>
  </si>
  <si>
    <t>　　　08:00</t>
    <phoneticPr fontId="2"/>
  </si>
  <si>
    <t>　　　09:00</t>
    <phoneticPr fontId="2"/>
  </si>
  <si>
    <t>ハイキング
(9:00～11:40)</t>
    <phoneticPr fontId="2"/>
  </si>
  <si>
    <t>室内フォトオリエン</t>
    <rPh sb="0" eb="2">
      <t>シツナイ</t>
    </rPh>
    <phoneticPr fontId="2"/>
  </si>
  <si>
    <t>到着打合せ</t>
    <rPh sb="0" eb="2">
      <t>トウチャク</t>
    </rPh>
    <rPh sb="2" eb="4">
      <t>ウチア</t>
    </rPh>
    <phoneticPr fontId="2"/>
  </si>
  <si>
    <t>入所のつどい</t>
    <rPh sb="0" eb="2">
      <t>ニュウショ</t>
    </rPh>
    <phoneticPr fontId="2"/>
  </si>
  <si>
    <t>　　　10:00</t>
    <phoneticPr fontId="2"/>
  </si>
  <si>
    <t>野外炊さん
(カレーライス)
(10:00～13:30)</t>
    <rPh sb="0" eb="3">
      <t>ヤガイスイ</t>
    </rPh>
    <phoneticPr fontId="2"/>
  </si>
  <si>
    <t>　　　11:00</t>
    <phoneticPr fontId="2"/>
  </si>
  <si>
    <t>　　　12:00</t>
    <phoneticPr fontId="2"/>
  </si>
  <si>
    <t>昼食</t>
    <rPh sb="0" eb="2">
      <t>チュウショク</t>
    </rPh>
    <phoneticPr fontId="2"/>
  </si>
  <si>
    <t>　　　13:00</t>
    <phoneticPr fontId="2"/>
  </si>
  <si>
    <t>退所のつどい(13:00)</t>
    <rPh sb="0" eb="2">
      <t>タイショ</t>
    </rPh>
    <phoneticPr fontId="2"/>
  </si>
  <si>
    <t>　　　14:00</t>
    <phoneticPr fontId="2"/>
  </si>
  <si>
    <t>　　　15:00</t>
    <phoneticPr fontId="2"/>
  </si>
  <si>
    <t>　　　16:00</t>
    <phoneticPr fontId="2"/>
  </si>
  <si>
    <t>　　　17:00</t>
    <phoneticPr fontId="2"/>
  </si>
  <si>
    <t>自由時間</t>
    <rPh sb="0" eb="2">
      <t>ジユウ</t>
    </rPh>
    <rPh sb="2" eb="4">
      <t>ジカン</t>
    </rPh>
    <phoneticPr fontId="2"/>
  </si>
  <si>
    <t>夕食</t>
    <rPh sb="0" eb="1">
      <t>ユウ</t>
    </rPh>
    <rPh sb="1" eb="2">
      <t>ショク</t>
    </rPh>
    <phoneticPr fontId="2"/>
  </si>
  <si>
    <t>　　　18:00</t>
    <phoneticPr fontId="2"/>
  </si>
  <si>
    <t>入浴準備</t>
    <rPh sb="0" eb="2">
      <t>ニュウヨク</t>
    </rPh>
    <rPh sb="2" eb="4">
      <t>ジュンビ</t>
    </rPh>
    <phoneticPr fontId="2"/>
  </si>
  <si>
    <t>　　　19:00</t>
    <phoneticPr fontId="2"/>
  </si>
  <si>
    <t>入浴</t>
    <rPh sb="0" eb="1">
      <t>ニュウ</t>
    </rPh>
    <rPh sb="1" eb="2">
      <t>ヨク</t>
    </rPh>
    <phoneticPr fontId="2"/>
  </si>
  <si>
    <t>天体観望
(自然保護センター)</t>
    <rPh sb="0" eb="2">
      <t>テンタイ</t>
    </rPh>
    <rPh sb="2" eb="4">
      <t>カンボウ</t>
    </rPh>
    <rPh sb="6" eb="10">
      <t>シゼンホゴ</t>
    </rPh>
    <phoneticPr fontId="2"/>
  </si>
  <si>
    <t>キャンドルサービス</t>
    <phoneticPr fontId="2"/>
  </si>
  <si>
    <t>　　　20:00</t>
    <phoneticPr fontId="2"/>
  </si>
  <si>
    <t>　　　21:00</t>
    <phoneticPr fontId="2"/>
  </si>
  <si>
    <t>夜の打合せ</t>
    <rPh sb="0" eb="1">
      <t>ヨル</t>
    </rPh>
    <rPh sb="2" eb="4">
      <t>ウチア</t>
    </rPh>
    <phoneticPr fontId="2"/>
  </si>
  <si>
    <t>就寝準備</t>
    <rPh sb="0" eb="2">
      <t>シュウシン</t>
    </rPh>
    <rPh sb="2" eb="4">
      <t>ジュンビ</t>
    </rPh>
    <phoneticPr fontId="2"/>
  </si>
  <si>
    <t>　　　22:00</t>
    <phoneticPr fontId="2"/>
  </si>
  <si>
    <r>
      <t>春～秋期生活時間表《宿泊棟》　</t>
    </r>
    <r>
      <rPr>
        <b/>
        <sz val="12"/>
        <rFont val="BIZ UDPゴシック"/>
        <family val="3"/>
        <charset val="128"/>
      </rPr>
      <t>※しおり等で代替できます</t>
    </r>
    <rPh sb="0" eb="1">
      <t>ハル</t>
    </rPh>
    <rPh sb="2" eb="3">
      <t>アキ</t>
    </rPh>
    <rPh sb="3" eb="4">
      <t>キ</t>
    </rPh>
    <rPh sb="4" eb="6">
      <t>セイカツ</t>
    </rPh>
    <rPh sb="6" eb="8">
      <t>ジカン</t>
    </rPh>
    <rPh sb="8" eb="9">
      <t>ヒョウ</t>
    </rPh>
    <rPh sb="10" eb="12">
      <t>シュクハク</t>
    </rPh>
    <rPh sb="12" eb="13">
      <t>トウ</t>
    </rPh>
    <rPh sb="19" eb="20">
      <t>トウ</t>
    </rPh>
    <rPh sb="21" eb="23">
      <t>ダイタイ</t>
    </rPh>
    <phoneticPr fontId="2"/>
  </si>
  <si>
    <t>好天時</t>
    <rPh sb="0" eb="2">
      <t>コウテン</t>
    </rPh>
    <rPh sb="2" eb="3">
      <t>ジ</t>
    </rPh>
    <phoneticPr fontId="2"/>
  </si>
  <si>
    <t>- 27 -</t>
    <phoneticPr fontId="2"/>
  </si>
  <si>
    <r>
      <rPr>
        <b/>
        <sz val="18"/>
        <rFont val="BIZ UDPゴシック"/>
        <family val="3"/>
        <charset val="128"/>
      </rPr>
      <t>③使用明細書(宿泊棟・キャンプ場)</t>
    </r>
    <r>
      <rPr>
        <sz val="18"/>
        <color indexed="9"/>
        <rFont val="BIZ UDPゴシック"/>
        <family val="3"/>
        <charset val="128"/>
      </rPr>
      <t>　2019/10/1からの料金となります</t>
    </r>
    <phoneticPr fontId="2"/>
  </si>
  <si>
    <t>１．団体名および利用期間</t>
    <rPh sb="2" eb="4">
      <t>ダンタイ</t>
    </rPh>
    <rPh sb="4" eb="5">
      <t>メイ</t>
    </rPh>
    <rPh sb="8" eb="10">
      <t>リヨウ</t>
    </rPh>
    <rPh sb="10" eb="12">
      <t>キカン</t>
    </rPh>
    <phoneticPr fontId="2"/>
  </si>
  <si>
    <t>～</t>
    <phoneticPr fontId="2"/>
  </si>
  <si>
    <t>請求方法</t>
    <rPh sb="0" eb="2">
      <t>セイキュウ</t>
    </rPh>
    <rPh sb="2" eb="4">
      <t>ホウホウ</t>
    </rPh>
    <phoneticPr fontId="2"/>
  </si>
  <si>
    <r>
      <t xml:space="preserve"> </t>
    </r>
    <r>
      <rPr>
        <sz val="10"/>
        <rFont val="BIZ UDPゴシック"/>
        <family val="3"/>
        <charset val="128"/>
      </rPr>
      <t xml:space="preserve">  一括　　　　　　・　　　　　　分割</t>
    </r>
    <r>
      <rPr>
        <sz val="9"/>
        <rFont val="BIZ UDPゴシック"/>
        <family val="3"/>
        <charset val="128"/>
      </rPr>
      <t xml:space="preserve">
　　　　　　　　　　　　　　　　　（引率者と研修生に分割）</t>
    </r>
    <rPh sb="3" eb="5">
      <t>イッカツ</t>
    </rPh>
    <rPh sb="18" eb="20">
      <t>ブンカツ</t>
    </rPh>
    <rPh sb="39" eb="42">
      <t>インソツシャ</t>
    </rPh>
    <rPh sb="43" eb="46">
      <t>ケンシュウセイ</t>
    </rPh>
    <rPh sb="47" eb="49">
      <t>ブンカツ</t>
    </rPh>
    <phoneticPr fontId="2"/>
  </si>
  <si>
    <t>２．宿泊者数および宿泊室使用料</t>
    <rPh sb="2" eb="5">
      <t>シュクハクシャ</t>
    </rPh>
    <rPh sb="5" eb="6">
      <t>スウ</t>
    </rPh>
    <rPh sb="9" eb="11">
      <t>シュクハク</t>
    </rPh>
    <rPh sb="11" eb="12">
      <t>シツ</t>
    </rPh>
    <rPh sb="12" eb="15">
      <t>シヨウリョウ</t>
    </rPh>
    <phoneticPr fontId="2"/>
  </si>
  <si>
    <t>合計</t>
    <rPh sb="0" eb="2">
      <t>ゴウケイ</t>
    </rPh>
    <phoneticPr fontId="2"/>
  </si>
  <si>
    <t>使用料</t>
    <rPh sb="0" eb="3">
      <t>シヨウリョウ</t>
    </rPh>
    <phoneticPr fontId="2"/>
  </si>
  <si>
    <t>円</t>
    <rPh sb="0" eb="1">
      <t>エン</t>
    </rPh>
    <phoneticPr fontId="2"/>
  </si>
  <si>
    <t>合計</t>
    <phoneticPr fontId="2"/>
  </si>
  <si>
    <t>人数</t>
    <rPh sb="0" eb="2">
      <t>ニンズウ</t>
    </rPh>
    <phoneticPr fontId="2"/>
  </si>
  <si>
    <t>３．一日研修 (宿泊をしない人の数)の利用者数</t>
    <rPh sb="2" eb="4">
      <t>イチニチ</t>
    </rPh>
    <rPh sb="4" eb="6">
      <t>ケンシュウ</t>
    </rPh>
    <rPh sb="19" eb="21">
      <t>リヨウ</t>
    </rPh>
    <rPh sb="21" eb="22">
      <t>シャ</t>
    </rPh>
    <rPh sb="22" eb="23">
      <t>スウ</t>
    </rPh>
    <phoneticPr fontId="2"/>
  </si>
  <si>
    <t>合　　　計</t>
  </si>
  <si>
    <r>
      <t>４．研修室等利用時間および使用料　</t>
    </r>
    <r>
      <rPr>
        <sz val="11"/>
        <rFont val="BIZ UDPゴシック"/>
        <family val="3"/>
        <charset val="128"/>
      </rPr>
      <t>（使用料の詳細はｐ39参照）</t>
    </r>
    <rPh sb="13" eb="16">
      <t>シヨウリョウ</t>
    </rPh>
    <rPh sb="18" eb="21">
      <t>シヨウリョウ</t>
    </rPh>
    <rPh sb="22" eb="24">
      <t>ショウサイ</t>
    </rPh>
    <rPh sb="28" eb="30">
      <t>サンショウ</t>
    </rPh>
    <phoneticPr fontId="2"/>
  </si>
  <si>
    <t>研修室等使用料</t>
    <rPh sb="0" eb="3">
      <t>ケンシュウシツ</t>
    </rPh>
    <rPh sb="3" eb="4">
      <t>トウ</t>
    </rPh>
    <rPh sb="4" eb="7">
      <t>シヨウリョウ</t>
    </rPh>
    <phoneticPr fontId="2"/>
  </si>
  <si>
    <t>５時間未満  　 650円
10時間未満　1,360円
10時間以上　1,990円</t>
    <rPh sb="1" eb="3">
      <t>ジカン</t>
    </rPh>
    <rPh sb="3" eb="5">
      <t>ミマン</t>
    </rPh>
    <rPh sb="12" eb="13">
      <t>エン</t>
    </rPh>
    <rPh sb="16" eb="18">
      <t>ジカン</t>
    </rPh>
    <rPh sb="18" eb="20">
      <t>ミマン</t>
    </rPh>
    <rPh sb="26" eb="27">
      <t>エン</t>
    </rPh>
    <rPh sb="30" eb="34">
      <t>ジカンイジョウ</t>
    </rPh>
    <rPh sb="40" eb="41">
      <t>エン</t>
    </rPh>
    <phoneticPr fontId="2"/>
  </si>
  <si>
    <t>時間</t>
    <rPh sb="0" eb="2">
      <t>ジカン</t>
    </rPh>
    <phoneticPr fontId="2"/>
  </si>
  <si>
    <t>５時間未満　1,570円
10時間未満　3,150円
10時間以上　4,610円</t>
    <rPh sb="1" eb="3">
      <t>ジカン</t>
    </rPh>
    <rPh sb="3" eb="5">
      <t>ミマン</t>
    </rPh>
    <rPh sb="11" eb="12">
      <t>エン</t>
    </rPh>
    <rPh sb="15" eb="17">
      <t>ジカン</t>
    </rPh>
    <rPh sb="17" eb="19">
      <t>ミマン</t>
    </rPh>
    <rPh sb="25" eb="26">
      <t>エン</t>
    </rPh>
    <rPh sb="29" eb="33">
      <t>ジカンイジョウ</t>
    </rPh>
    <rPh sb="39" eb="40">
      <t>エン</t>
    </rPh>
    <phoneticPr fontId="2"/>
  </si>
  <si>
    <t>５時間未満　1,680円
10時間未満　3,350円
10時間以上　5,030円</t>
    <rPh sb="1" eb="3">
      <t>ジカン</t>
    </rPh>
    <rPh sb="3" eb="5">
      <t>ミマン</t>
    </rPh>
    <rPh sb="11" eb="12">
      <t>エン</t>
    </rPh>
    <rPh sb="15" eb="17">
      <t>ジカン</t>
    </rPh>
    <rPh sb="17" eb="19">
      <t>ミマン</t>
    </rPh>
    <rPh sb="25" eb="26">
      <t>エン</t>
    </rPh>
    <rPh sb="29" eb="33">
      <t>ジカンイジョウ</t>
    </rPh>
    <rPh sb="39" eb="40">
      <t>エン</t>
    </rPh>
    <phoneticPr fontId="2"/>
  </si>
  <si>
    <t>円</t>
    <phoneticPr fontId="2"/>
  </si>
  <si>
    <t>５時間未満　1,990円
10時間未満　3,880円
10時間以上　5,870円</t>
    <rPh sb="1" eb="3">
      <t>ジカン</t>
    </rPh>
    <rPh sb="3" eb="5">
      <t>ミマン</t>
    </rPh>
    <rPh sb="11" eb="12">
      <t>エン</t>
    </rPh>
    <rPh sb="15" eb="17">
      <t>ジカン</t>
    </rPh>
    <rPh sb="17" eb="19">
      <t>ミマン</t>
    </rPh>
    <rPh sb="25" eb="26">
      <t>エン</t>
    </rPh>
    <rPh sb="29" eb="33">
      <t>ジカンイジョウ</t>
    </rPh>
    <rPh sb="39" eb="40">
      <t>エン</t>
    </rPh>
    <phoneticPr fontId="2"/>
  </si>
  <si>
    <t>５時間未満　   910円
10時間未満　1,880円
10時間以上　2,520円</t>
    <rPh sb="1" eb="3">
      <t>ジカン</t>
    </rPh>
    <rPh sb="3" eb="5">
      <t>ミマン</t>
    </rPh>
    <rPh sb="12" eb="13">
      <t>エン</t>
    </rPh>
    <rPh sb="16" eb="18">
      <t>ジカン</t>
    </rPh>
    <rPh sb="18" eb="20">
      <t>ミマン</t>
    </rPh>
    <rPh sb="26" eb="27">
      <t>エン</t>
    </rPh>
    <rPh sb="30" eb="34">
      <t>ジカンイジョウ</t>
    </rPh>
    <rPh sb="40" eb="41">
      <t>エン</t>
    </rPh>
    <phoneticPr fontId="2"/>
  </si>
  <si>
    <t>クラフト室</t>
  </si>
  <si>
    <t>５時間未満　   860円
10時間未満　1,880円
10時間以上　2,620円</t>
    <rPh sb="1" eb="3">
      <t>ジカン</t>
    </rPh>
    <rPh sb="3" eb="5">
      <t>ミマン</t>
    </rPh>
    <rPh sb="12" eb="13">
      <t>エン</t>
    </rPh>
    <rPh sb="16" eb="18">
      <t>ジカン</t>
    </rPh>
    <rPh sb="18" eb="20">
      <t>ミマン</t>
    </rPh>
    <rPh sb="26" eb="27">
      <t>エン</t>
    </rPh>
    <rPh sb="30" eb="34">
      <t>ジカンイジョウ</t>
    </rPh>
    <rPh sb="40" eb="41">
      <t>エン</t>
    </rPh>
    <phoneticPr fontId="2"/>
  </si>
  <si>
    <t>合　　計</t>
  </si>
  <si>
    <t>５．スキー利用台数および使用料</t>
    <rPh sb="12" eb="15">
      <t>シヨウリョウ</t>
    </rPh>
    <phoneticPr fontId="2"/>
  </si>
  <si>
    <t>レンタルスキー使用料</t>
    <rPh sb="7" eb="10">
      <t>シヨウリョウ</t>
    </rPh>
    <phoneticPr fontId="2"/>
  </si>
  <si>
    <t>幼児</t>
    <rPh sb="0" eb="2">
      <t>ヨウジ</t>
    </rPh>
    <phoneticPr fontId="2"/>
  </si>
  <si>
    <t>アルペン
スキー</t>
    <phoneticPr fontId="2"/>
  </si>
  <si>
    <t>台</t>
    <rPh sb="0" eb="1">
      <t>ダイ</t>
    </rPh>
    <phoneticPr fontId="2"/>
  </si>
  <si>
    <t>クロスカントリー
スキー</t>
    <phoneticPr fontId="2"/>
  </si>
  <si>
    <t>小中高</t>
    <rPh sb="0" eb="1">
      <t>ショウ</t>
    </rPh>
    <rPh sb="1" eb="2">
      <t>チュウ</t>
    </rPh>
    <rPh sb="2" eb="3">
      <t>コウ</t>
    </rPh>
    <phoneticPr fontId="2"/>
  </si>
  <si>
    <t xml:space="preserve"> ５時間未満  305円
10時間未満  575円
10時間以上  785円</t>
    <rPh sb="2" eb="4">
      <t>ジカン</t>
    </rPh>
    <rPh sb="4" eb="6">
      <t>ミマン</t>
    </rPh>
    <rPh sb="11" eb="12">
      <t>エン</t>
    </rPh>
    <rPh sb="15" eb="17">
      <t>ジカン</t>
    </rPh>
    <rPh sb="17" eb="19">
      <t>ミマン</t>
    </rPh>
    <rPh sb="24" eb="25">
      <t>エン</t>
    </rPh>
    <rPh sb="28" eb="32">
      <t>ジカンイジョウ</t>
    </rPh>
    <rPh sb="37" eb="38">
      <t>エン</t>
    </rPh>
    <phoneticPr fontId="2"/>
  </si>
  <si>
    <t xml:space="preserve"> ５時間未満   610円
10時間未満1,150円
10時間以上1,570円</t>
    <rPh sb="2" eb="4">
      <t>ジカン</t>
    </rPh>
    <rPh sb="4" eb="6">
      <t>ミマン</t>
    </rPh>
    <rPh sb="12" eb="13">
      <t>エン</t>
    </rPh>
    <rPh sb="16" eb="18">
      <t>ジカン</t>
    </rPh>
    <rPh sb="18" eb="20">
      <t>ミマン</t>
    </rPh>
    <rPh sb="25" eb="26">
      <t>エン</t>
    </rPh>
    <rPh sb="29" eb="33">
      <t>ジカンイジョウ</t>
    </rPh>
    <rPh sb="38" eb="39">
      <t>エン</t>
    </rPh>
    <phoneticPr fontId="2"/>
  </si>
  <si>
    <t>総合計
(2＋4＋5）</t>
    <rPh sb="0" eb="1">
      <t>ソウ</t>
    </rPh>
    <rPh sb="1" eb="3">
      <t>ゴウケイ</t>
    </rPh>
    <phoneticPr fontId="2"/>
  </si>
  <si>
    <t>　　　　　　　　 食 事 申 込 書</t>
    <phoneticPr fontId="2"/>
  </si>
  <si>
    <t>④食 事 申 込 書</t>
    <phoneticPr fontId="2"/>
  </si>
  <si>
    <t>□</t>
    <phoneticPr fontId="2"/>
  </si>
  <si>
    <t>初回提出</t>
    <rPh sb="0" eb="2">
      <t>ショカイ</t>
    </rPh>
    <rPh sb="2" eb="4">
      <t>テイシュツ</t>
    </rPh>
    <phoneticPr fontId="2"/>
  </si>
  <si>
    <t>人数変更</t>
    <rPh sb="0" eb="2">
      <t>ニンズウ</t>
    </rPh>
    <rPh sb="2" eb="4">
      <t>ヘンコウ</t>
    </rPh>
    <phoneticPr fontId="2"/>
  </si>
  <si>
    <t>団体名</t>
    <rPh sb="0" eb="1">
      <t>ダン</t>
    </rPh>
    <rPh sb="1" eb="2">
      <t>カラダ</t>
    </rPh>
    <rPh sb="2" eb="3">
      <t>メイ</t>
    </rPh>
    <phoneticPr fontId="2"/>
  </si>
  <si>
    <t>団体担当者</t>
    <rPh sb="0" eb="2">
      <t>ダンタイ</t>
    </rPh>
    <rPh sb="2" eb="3">
      <t>タン</t>
    </rPh>
    <rPh sb="3" eb="4">
      <t>トウ</t>
    </rPh>
    <rPh sb="4" eb="5">
      <t>シャ</t>
    </rPh>
    <phoneticPr fontId="2"/>
  </si>
  <si>
    <t>電話番号</t>
    <rPh sb="0" eb="1">
      <t>デン</t>
    </rPh>
    <rPh sb="1" eb="2">
      <t>ハナシ</t>
    </rPh>
    <rPh sb="2" eb="3">
      <t>バン</t>
    </rPh>
    <rPh sb="3" eb="4">
      <t>ゴウ</t>
    </rPh>
    <phoneticPr fontId="2"/>
  </si>
  <si>
    <t>食事代金の</t>
    <rPh sb="0" eb="2">
      <t>ショクジ</t>
    </rPh>
    <rPh sb="2" eb="4">
      <t>ダイキン</t>
    </rPh>
    <phoneticPr fontId="2"/>
  </si>
  <si>
    <t>請求を分ける場合の内訳</t>
    <rPh sb="0" eb="2">
      <t>セイキュウ</t>
    </rPh>
    <rPh sb="3" eb="4">
      <t>ワ</t>
    </rPh>
    <rPh sb="6" eb="8">
      <t>バアイ</t>
    </rPh>
    <rPh sb="9" eb="11">
      <t>ウチワケ</t>
    </rPh>
    <phoneticPr fontId="2"/>
  </si>
  <si>
    <t>支払い方法</t>
    <rPh sb="0" eb="2">
      <t>シハラ</t>
    </rPh>
    <rPh sb="3" eb="5">
      <t>ホウホウ</t>
    </rPh>
    <phoneticPr fontId="2"/>
  </si>
  <si>
    <t>※請求書の郵送先</t>
    <rPh sb="1" eb="4">
      <t>セイキュウショ</t>
    </rPh>
    <rPh sb="5" eb="7">
      <t>ユウソウ</t>
    </rPh>
    <rPh sb="7" eb="8">
      <t>サキ</t>
    </rPh>
    <phoneticPr fontId="3"/>
  </si>
  <si>
    <t xml:space="preserve">〒     </t>
    <phoneticPr fontId="2"/>
  </si>
  <si>
    <t>住所</t>
    <rPh sb="0" eb="2">
      <t>ジュウショ</t>
    </rPh>
    <phoneticPr fontId="3"/>
  </si>
  <si>
    <t>種類</t>
    <rPh sb="0" eb="2">
      <t>シュルイ</t>
    </rPh>
    <phoneticPr fontId="2"/>
  </si>
  <si>
    <t>夕食</t>
    <rPh sb="0" eb="2">
      <t>ユウショク</t>
    </rPh>
    <phoneticPr fontId="2"/>
  </si>
  <si>
    <t>S（幼児向け）</t>
    <rPh sb="2" eb="4">
      <t>ヨウジ</t>
    </rPh>
    <rPh sb="4" eb="5">
      <t>ム</t>
    </rPh>
    <phoneticPr fontId="2"/>
  </si>
  <si>
    <t>M（普通）</t>
    <rPh sb="2" eb="4">
      <t>フツウ</t>
    </rPh>
    <phoneticPr fontId="2"/>
  </si>
  <si>
    <t>利 用 日</t>
    <rPh sb="0" eb="1">
      <t>リ</t>
    </rPh>
    <rPh sb="2" eb="3">
      <t>ヨウ</t>
    </rPh>
    <rPh sb="4" eb="5">
      <t>ニチ</t>
    </rPh>
    <phoneticPr fontId="2"/>
  </si>
  <si>
    <t>時</t>
    <rPh sb="0" eb="1">
      <t>ジ</t>
    </rPh>
    <phoneticPr fontId="2"/>
  </si>
  <si>
    <t>分</t>
    <rPh sb="0" eb="1">
      <t>フン</t>
    </rPh>
    <phoneticPr fontId="2"/>
  </si>
  <si>
    <t>開始</t>
    <rPh sb="0" eb="2">
      <t>カイシ</t>
    </rPh>
    <phoneticPr fontId="2"/>
  </si>
  <si>
    <t>S</t>
    <phoneticPr fontId="3"/>
  </si>
  <si>
    <t>M</t>
    <phoneticPr fontId="3"/>
  </si>
  <si>
    <t>L</t>
    <phoneticPr fontId="3"/>
  </si>
  <si>
    <t>野外食</t>
    <rPh sb="0" eb="2">
      <t>ヤガイ</t>
    </rPh>
    <rPh sb="2" eb="3">
      <t>ショク</t>
    </rPh>
    <phoneticPr fontId="3"/>
  </si>
  <si>
    <t>弁当</t>
    <rPh sb="0" eb="2">
      <t>ベントウ</t>
    </rPh>
    <phoneticPr fontId="3"/>
  </si>
  <si>
    <t>野外食</t>
  </si>
  <si>
    <t>夜</t>
    <rPh sb="0" eb="1">
      <t>ヨル</t>
    </rPh>
    <phoneticPr fontId="2"/>
  </si>
  <si>
    <t>＜連絡欄＞</t>
    <rPh sb="1" eb="3">
      <t>レンラク</t>
    </rPh>
    <rPh sb="3" eb="4">
      <t>ラン</t>
    </rPh>
    <phoneticPr fontId="2"/>
  </si>
  <si>
    <t>○前・後半に分けて食事をとるときのそれぞれの食数、準備の段取り、特別食の内容などについて。</t>
    <phoneticPr fontId="2"/>
  </si>
  <si>
    <t>※おねがい</t>
    <phoneticPr fontId="2"/>
  </si>
  <si>
    <t>　・食事のメニュー（S / M / L）は団体内で統一して注文してください。</t>
    <rPh sb="21" eb="23">
      <t>ダンタイ</t>
    </rPh>
    <rPh sb="23" eb="24">
      <t>ナイ</t>
    </rPh>
    <rPh sb="25" eb="27">
      <t>トウイツ</t>
    </rPh>
    <rPh sb="29" eb="31">
      <t>チュウモン</t>
    </rPh>
    <phoneticPr fontId="2"/>
  </si>
  <si>
    <t>　・食事数の変更は、利用日前日の正午までに担当所員にお伝えください。</t>
    <rPh sb="10" eb="12">
      <t>リヨウ</t>
    </rPh>
    <rPh sb="12" eb="13">
      <t>ビ</t>
    </rPh>
    <rPh sb="14" eb="15">
      <t>ニチ</t>
    </rPh>
    <rPh sb="16" eb="18">
      <t>ショウゴ</t>
    </rPh>
    <rPh sb="21" eb="23">
      <t>タントウ</t>
    </rPh>
    <rPh sb="23" eb="25">
      <t>ショイン</t>
    </rPh>
    <rPh sb="27" eb="28">
      <t>ツタ</t>
    </rPh>
    <phoneticPr fontId="2"/>
  </si>
  <si>
    <t>食堂食 合計金額</t>
    <rPh sb="0" eb="2">
      <t>ショクドウ</t>
    </rPh>
    <rPh sb="2" eb="3">
      <t>ショク</t>
    </rPh>
    <rPh sb="4" eb="6">
      <t>ゴウケイ</t>
    </rPh>
    <rPh sb="6" eb="8">
      <t>キンガク</t>
    </rPh>
    <phoneticPr fontId="2"/>
  </si>
  <si>
    <t>⑤野外食・弁当・クラフト注文表</t>
    <rPh sb="1" eb="3">
      <t>ヤガイ</t>
    </rPh>
    <rPh sb="3" eb="4">
      <t>ショク</t>
    </rPh>
    <rPh sb="5" eb="7">
      <t>ベントウ</t>
    </rPh>
    <rPh sb="12" eb="14">
      <t>チュウモン</t>
    </rPh>
    <rPh sb="14" eb="15">
      <t>オモテ</t>
    </rPh>
    <phoneticPr fontId="2"/>
  </si>
  <si>
    <t>初回提出</t>
    <rPh sb="0" eb="2">
      <t>ショカイ</t>
    </rPh>
    <rPh sb="2" eb="4">
      <t>テイシュツ</t>
    </rPh>
    <phoneticPr fontId="3"/>
  </si>
  <si>
    <t>人数変更</t>
    <rPh sb="0" eb="2">
      <t>ニンズウ</t>
    </rPh>
    <rPh sb="2" eb="4">
      <t>ヘンコウ</t>
    </rPh>
    <phoneticPr fontId="3"/>
  </si>
  <si>
    <r>
      <rPr>
        <sz val="10"/>
        <color indexed="8"/>
        <rFont val="BIZ UDゴシック"/>
        <family val="3"/>
        <charset val="128"/>
      </rPr>
      <t>　　　　　　　野外炊さん班編制　</t>
    </r>
    <r>
      <rPr>
        <b/>
        <sz val="8"/>
        <color indexed="10"/>
        <rFont val="BIZ UDゴシック"/>
        <family val="3"/>
        <charset val="128"/>
      </rPr>
      <t>※指導者の方の食数も含めてお書きください。</t>
    </r>
    <r>
      <rPr>
        <sz val="10"/>
        <color indexed="8"/>
        <rFont val="BIZ UDゴシック"/>
        <family val="3"/>
        <charset val="128"/>
      </rPr>
      <t>　</t>
    </r>
    <rPh sb="7" eb="9">
      <t>ヤガイ</t>
    </rPh>
    <rPh sb="9" eb="10">
      <t>スイ</t>
    </rPh>
    <rPh sb="12" eb="13">
      <t>ハン</t>
    </rPh>
    <rPh sb="13" eb="15">
      <t>ヘンセイ</t>
    </rPh>
    <rPh sb="17" eb="20">
      <t>シドウシャ</t>
    </rPh>
    <rPh sb="21" eb="22">
      <t>カタ</t>
    </rPh>
    <rPh sb="23" eb="25">
      <t>ショクスウ</t>
    </rPh>
    <rPh sb="26" eb="27">
      <t>フク</t>
    </rPh>
    <rPh sb="30" eb="31">
      <t>カ</t>
    </rPh>
    <phoneticPr fontId="2"/>
  </si>
  <si>
    <t>メニュー名</t>
    <rPh sb="4" eb="5">
      <t>メイ</t>
    </rPh>
    <phoneticPr fontId="36"/>
  </si>
  <si>
    <t>実施日</t>
    <rPh sb="0" eb="3">
      <t>ジッシビ</t>
    </rPh>
    <phoneticPr fontId="36"/>
  </si>
  <si>
    <t>必要な時刻</t>
    <rPh sb="0" eb="2">
      <t>ヒツヨウ</t>
    </rPh>
    <rPh sb="3" eb="5">
      <t>ジコク</t>
    </rPh>
    <phoneticPr fontId="36"/>
  </si>
  <si>
    <t>1食あたり料金</t>
    <rPh sb="1" eb="2">
      <t>ショク</t>
    </rPh>
    <rPh sb="5" eb="7">
      <t>リョウキン</t>
    </rPh>
    <phoneticPr fontId="36"/>
  </si>
  <si>
    <t>注文食数</t>
    <rPh sb="0" eb="2">
      <t>チュウモン</t>
    </rPh>
    <rPh sb="2" eb="3">
      <t>ショク</t>
    </rPh>
    <rPh sb="3" eb="4">
      <t>スウ</t>
    </rPh>
    <phoneticPr fontId="36"/>
  </si>
  <si>
    <t>金額</t>
    <rPh sb="0" eb="2">
      <t>キンガクゴウキン</t>
    </rPh>
    <phoneticPr fontId="36"/>
  </si>
  <si>
    <t>月　日（　）</t>
    <rPh sb="0" eb="1">
      <t>ガツ</t>
    </rPh>
    <rPh sb="2" eb="3">
      <t>ニチ</t>
    </rPh>
    <phoneticPr fontId="2"/>
  </si>
  <si>
    <t>:</t>
    <phoneticPr fontId="2"/>
  </si>
  <si>
    <t>食</t>
    <rPh sb="0" eb="1">
      <t>ショク</t>
    </rPh>
    <phoneticPr fontId="2"/>
  </si>
  <si>
    <t>4人班</t>
    <rPh sb="1" eb="2">
      <t>ニン</t>
    </rPh>
    <rPh sb="2" eb="3">
      <t>ハン</t>
    </rPh>
    <phoneticPr fontId="2"/>
  </si>
  <si>
    <t>組</t>
    <rPh sb="0" eb="1">
      <t>クミ</t>
    </rPh>
    <phoneticPr fontId="2"/>
  </si>
  <si>
    <t>5人班</t>
    <rPh sb="1" eb="2">
      <t>ニン</t>
    </rPh>
    <rPh sb="2" eb="3">
      <t>ハン</t>
    </rPh>
    <phoneticPr fontId="2"/>
  </si>
  <si>
    <t>6人班</t>
    <rPh sb="1" eb="2">
      <t>ニン</t>
    </rPh>
    <rPh sb="2" eb="3">
      <t>ハン</t>
    </rPh>
    <phoneticPr fontId="2"/>
  </si>
  <si>
    <t>7人班</t>
    <rPh sb="1" eb="2">
      <t>ニン</t>
    </rPh>
    <rPh sb="2" eb="3">
      <t>ハン</t>
    </rPh>
    <phoneticPr fontId="2"/>
  </si>
  <si>
    <t>8人班</t>
    <rPh sb="1" eb="2">
      <t>ニン</t>
    </rPh>
    <rPh sb="2" eb="3">
      <t>ハン</t>
    </rPh>
    <phoneticPr fontId="2"/>
  </si>
  <si>
    <t>カレーライス</t>
    <phoneticPr fontId="2"/>
  </si>
  <si>
    <t>※食数の変更は７日前(休所日を除く)までにお願いします。</t>
    <rPh sb="11" eb="13">
      <t>キュウショ</t>
    </rPh>
    <rPh sb="13" eb="14">
      <t>ビ</t>
    </rPh>
    <rPh sb="15" eb="16">
      <t>ノゾ</t>
    </rPh>
    <rPh sb="22" eb="23">
      <t>ネガ</t>
    </rPh>
    <phoneticPr fontId="2"/>
  </si>
  <si>
    <t>小計（野外食）</t>
    <rPh sb="0" eb="1">
      <t>ショウ</t>
    </rPh>
    <rPh sb="1" eb="2">
      <t>ケイ</t>
    </rPh>
    <rPh sb="3" eb="5">
      <t>ヤガイ</t>
    </rPh>
    <rPh sb="5" eb="6">
      <t>ショク</t>
    </rPh>
    <phoneticPr fontId="2"/>
  </si>
  <si>
    <t>　魚の注文は、注文食数のところに直接入力していただいても結構です。</t>
    <rPh sb="1" eb="2">
      <t>サカナ</t>
    </rPh>
    <rPh sb="3" eb="5">
      <t>チュウモン</t>
    </rPh>
    <rPh sb="7" eb="9">
      <t>チュウモン</t>
    </rPh>
    <rPh sb="9" eb="11">
      <t>ショクスウ</t>
    </rPh>
    <rPh sb="16" eb="18">
      <t>チョクセツ</t>
    </rPh>
    <rPh sb="18" eb="20">
      <t>ニュウリョク</t>
    </rPh>
    <rPh sb="28" eb="30">
      <t>ケッコウ</t>
    </rPh>
    <phoneticPr fontId="2"/>
  </si>
  <si>
    <t>お弁当種類</t>
    <rPh sb="1" eb="3">
      <t>ベントウ</t>
    </rPh>
    <rPh sb="3" eb="5">
      <t>シュルイ</t>
    </rPh>
    <phoneticPr fontId="36"/>
  </si>
  <si>
    <t>月 日 ( )</t>
    <rPh sb="0" eb="1">
      <t>ガツ</t>
    </rPh>
    <rPh sb="2" eb="3">
      <t>ニチ</t>
    </rPh>
    <phoneticPr fontId="36"/>
  </si>
  <si>
    <t>必要時刻</t>
    <rPh sb="0" eb="2">
      <t>ヒツヨウ</t>
    </rPh>
    <rPh sb="2" eb="4">
      <t>ジコク</t>
    </rPh>
    <phoneticPr fontId="36"/>
  </si>
  <si>
    <t>1個あたり料金</t>
    <rPh sb="1" eb="2">
      <t>コ</t>
    </rPh>
    <rPh sb="5" eb="7">
      <t>リョウキン</t>
    </rPh>
    <phoneticPr fontId="36"/>
  </si>
  <si>
    <t>注文数</t>
    <rPh sb="0" eb="2">
      <t>チュウモン</t>
    </rPh>
    <rPh sb="2" eb="3">
      <t>スウ</t>
    </rPh>
    <phoneticPr fontId="36"/>
  </si>
  <si>
    <t>個</t>
    <rPh sb="0" eb="1">
      <t>コ</t>
    </rPh>
    <phoneticPr fontId="2"/>
  </si>
  <si>
    <t>ご飯（１合）</t>
    <rPh sb="1" eb="2">
      <t>ハン</t>
    </rPh>
    <rPh sb="4" eb="5">
      <t>ゴウ</t>
    </rPh>
    <phoneticPr fontId="2"/>
  </si>
  <si>
    <t>生米（１合）</t>
    <rPh sb="0" eb="2">
      <t>ナマゴメ</t>
    </rPh>
    <rPh sb="4" eb="5">
      <t>ゴウ</t>
    </rPh>
    <phoneticPr fontId="2"/>
  </si>
  <si>
    <t>小計（弁当）</t>
    <rPh sb="0" eb="1">
      <t>ショウ</t>
    </rPh>
    <rPh sb="1" eb="2">
      <t>ケイ</t>
    </rPh>
    <rPh sb="3" eb="5">
      <t>ベントウ</t>
    </rPh>
    <phoneticPr fontId="2"/>
  </si>
  <si>
    <t>燃料</t>
    <rPh sb="0" eb="2">
      <t>ネンリョウ</t>
    </rPh>
    <phoneticPr fontId="36"/>
  </si>
  <si>
    <t>薪</t>
    <rPh sb="0" eb="1">
      <t>マキ</t>
    </rPh>
    <phoneticPr fontId="2"/>
  </si>
  <si>
    <t>束</t>
    <rPh sb="0" eb="1">
      <t>タバ</t>
    </rPh>
    <phoneticPr fontId="2"/>
  </si>
  <si>
    <t>炭</t>
    <rPh sb="0" eb="1">
      <t>スミ</t>
    </rPh>
    <phoneticPr fontId="2"/>
  </si>
  <si>
    <t>袋</t>
    <rPh sb="0" eb="1">
      <t>フクロ</t>
    </rPh>
    <phoneticPr fontId="2"/>
  </si>
  <si>
    <t>ファイヤー井桁</t>
    <rPh sb="5" eb="7">
      <t>イゲタ</t>
    </rPh>
    <phoneticPr fontId="2"/>
  </si>
  <si>
    <t>ろうそく（小）</t>
    <rPh sb="5" eb="6">
      <t>ショウ</t>
    </rPh>
    <phoneticPr fontId="2"/>
  </si>
  <si>
    <t>本</t>
    <rPh sb="0" eb="1">
      <t>ホン</t>
    </rPh>
    <phoneticPr fontId="2"/>
  </si>
  <si>
    <t>小計（燃料）</t>
    <rPh sb="0" eb="1">
      <t>ショウ</t>
    </rPh>
    <rPh sb="1" eb="2">
      <t>ケイ</t>
    </rPh>
    <rPh sb="3" eb="5">
      <t>ネンリョウ</t>
    </rPh>
    <phoneticPr fontId="2"/>
  </si>
  <si>
    <t>飲料</t>
    <rPh sb="0" eb="2">
      <t>インリョウ</t>
    </rPh>
    <phoneticPr fontId="36"/>
  </si>
  <si>
    <t>アクエリアス</t>
    <phoneticPr fontId="2"/>
  </si>
  <si>
    <t>爽健美茶</t>
    <rPh sb="0" eb="4">
      <t>ソウケンビチャ</t>
    </rPh>
    <phoneticPr fontId="2"/>
  </si>
  <si>
    <t>綾鷹</t>
    <rPh sb="0" eb="2">
      <t>アヤタカ</t>
    </rPh>
    <phoneticPr fontId="2"/>
  </si>
  <si>
    <t>おにぎり2個（おかずあり）</t>
    <rPh sb="5" eb="6">
      <t>コ</t>
    </rPh>
    <phoneticPr fontId="2"/>
  </si>
  <si>
    <t>おにぎり3個（おかずあり）</t>
    <rPh sb="5" eb="6">
      <t>コ</t>
    </rPh>
    <phoneticPr fontId="2"/>
  </si>
  <si>
    <t>小計（飲料）</t>
    <rPh sb="0" eb="1">
      <t>ショウ</t>
    </rPh>
    <rPh sb="1" eb="2">
      <t>ケイ</t>
    </rPh>
    <rPh sb="3" eb="5">
      <t>インリョウ</t>
    </rPh>
    <phoneticPr fontId="2"/>
  </si>
  <si>
    <t>おにぎり2個（おかずなし）</t>
    <rPh sb="5" eb="6">
      <t>コ</t>
    </rPh>
    <phoneticPr fontId="2"/>
  </si>
  <si>
    <t>おにぎり3個（おかずなし）</t>
    <rPh sb="5" eb="6">
      <t>コ</t>
    </rPh>
    <phoneticPr fontId="2"/>
  </si>
  <si>
    <t>＜連絡欄＞  注文する飲料をお出しする日時や飲料の種類・本数などをお書きください。</t>
    <rPh sb="1" eb="3">
      <t>レンラク</t>
    </rPh>
    <rPh sb="3" eb="4">
      <t>ラン</t>
    </rPh>
    <phoneticPr fontId="2"/>
  </si>
  <si>
    <t>クラフト名</t>
    <rPh sb="4" eb="5">
      <t>メイ</t>
    </rPh>
    <phoneticPr fontId="36"/>
  </si>
  <si>
    <t>焼き板</t>
    <rPh sb="0" eb="1">
      <t>ヤ</t>
    </rPh>
    <rPh sb="2" eb="3">
      <t>イタ</t>
    </rPh>
    <phoneticPr fontId="2"/>
  </si>
  <si>
    <t>小計（クラフト）</t>
    <rPh sb="0" eb="1">
      <t>ショウ</t>
    </rPh>
    <rPh sb="1" eb="2">
      <t>ケイ</t>
    </rPh>
    <phoneticPr fontId="2"/>
  </si>
  <si>
    <t>ネイチャープレート</t>
    <phoneticPr fontId="2"/>
  </si>
  <si>
    <t>myスプーン</t>
    <phoneticPr fontId="2"/>
  </si>
  <si>
    <t>合計金額</t>
    <rPh sb="0" eb="2">
      <t>ゴウケイ</t>
    </rPh>
    <rPh sb="2" eb="4">
      <t>キンガク</t>
    </rPh>
    <phoneticPr fontId="2"/>
  </si>
  <si>
    <t>myフォーク</t>
    <phoneticPr fontId="2"/>
  </si>
  <si>
    <t>アクリルカラー(６色）</t>
    <rPh sb="9" eb="10">
      <t>ショク</t>
    </rPh>
    <phoneticPr fontId="2"/>
  </si>
  <si>
    <t>⑥食物アレルギー確認表</t>
    <rPh sb="1" eb="3">
      <t>ショクモツ</t>
    </rPh>
    <rPh sb="8" eb="10">
      <t>カクニン</t>
    </rPh>
    <rPh sb="10" eb="11">
      <t>ヒョウ</t>
    </rPh>
    <phoneticPr fontId="2"/>
  </si>
  <si>
    <t>団体担当者</t>
    <rPh sb="0" eb="2">
      <t>ダンタイ</t>
    </rPh>
    <rPh sb="2" eb="5">
      <t>タントウシャ</t>
    </rPh>
    <phoneticPr fontId="2"/>
  </si>
  <si>
    <t>電話番号</t>
    <rPh sb="0" eb="2">
      <t>デンワ</t>
    </rPh>
    <rPh sb="2" eb="4">
      <t>バンゴウ</t>
    </rPh>
    <phoneticPr fontId="2"/>
  </si>
  <si>
    <t>～</t>
    <phoneticPr fontId="3"/>
  </si>
  <si>
    <t>　食物アレルギー等の理由で、食事に関して特別な対応が必要な方はいらっしゃいますか。</t>
    <rPh sb="1" eb="3">
      <t>ショクモツ</t>
    </rPh>
    <rPh sb="8" eb="9">
      <t>トウ</t>
    </rPh>
    <rPh sb="10" eb="12">
      <t>リユウ</t>
    </rPh>
    <rPh sb="14" eb="16">
      <t>ショクジ</t>
    </rPh>
    <rPh sb="17" eb="18">
      <t>カン</t>
    </rPh>
    <rPh sb="20" eb="21">
      <t>トク</t>
    </rPh>
    <rPh sb="21" eb="22">
      <t>ベツ</t>
    </rPh>
    <rPh sb="23" eb="25">
      <t>タイオウ</t>
    </rPh>
    <rPh sb="26" eb="28">
      <t>ヒツヨウ</t>
    </rPh>
    <rPh sb="29" eb="30">
      <t>カタ</t>
    </rPh>
    <phoneticPr fontId="2"/>
  </si>
  <si>
    <t>有</t>
    <rPh sb="0" eb="1">
      <t>アリ</t>
    </rPh>
    <phoneticPr fontId="3"/>
  </si>
  <si>
    <t>無</t>
    <rPh sb="0" eb="1">
      <t>ナ</t>
    </rPh>
    <phoneticPr fontId="3"/>
  </si>
  <si>
    <t>☑有　にチェックされた方は、下の欄もご記入ください。</t>
    <rPh sb="1" eb="2">
      <t>アリ</t>
    </rPh>
    <rPh sb="11" eb="12">
      <t>カタ</t>
    </rPh>
    <rPh sb="14" eb="15">
      <t>シタ</t>
    </rPh>
    <rPh sb="16" eb="17">
      <t>ラン</t>
    </rPh>
    <rPh sb="19" eb="21">
      <t>キニュウ</t>
    </rPh>
    <phoneticPr fontId="2"/>
  </si>
  <si>
    <t>(ふりがな）
対象者の氏名</t>
    <rPh sb="7" eb="10">
      <t>タイショウシャ</t>
    </rPh>
    <rPh sb="11" eb="13">
      <t>シメイ</t>
    </rPh>
    <phoneticPr fontId="2"/>
  </si>
  <si>
    <t>アレルギー
の食材</t>
    <rPh sb="7" eb="9">
      <t>ショクザイ</t>
    </rPh>
    <phoneticPr fontId="2"/>
  </si>
  <si>
    <t>卵について
つなぎ程度は可・不可</t>
    <rPh sb="0" eb="1">
      <t>タマゴ</t>
    </rPh>
    <rPh sb="9" eb="11">
      <t>テイド</t>
    </rPh>
    <rPh sb="12" eb="13">
      <t>カ</t>
    </rPh>
    <rPh sb="14" eb="16">
      <t>フカ</t>
    </rPh>
    <phoneticPr fontId="3"/>
  </si>
  <si>
    <t>食物アレルギーの症状や程度、エピペンの使用や希望する対応などについて詳しくご記入ください。</t>
    <rPh sb="34" eb="35">
      <t>クワ</t>
    </rPh>
    <rPh sb="38" eb="40">
      <t>キニュウ</t>
    </rPh>
    <phoneticPr fontId="3"/>
  </si>
  <si>
    <t>問い合わせ</t>
    <rPh sb="0" eb="1">
      <t>ト</t>
    </rPh>
    <rPh sb="2" eb="3">
      <t>ア</t>
    </rPh>
    <phoneticPr fontId="3"/>
  </si>
  <si>
    <t>対応・要望事項
その他</t>
    <rPh sb="0" eb="2">
      <t>タイオウ</t>
    </rPh>
    <rPh sb="3" eb="5">
      <t>ヨウボウ</t>
    </rPh>
    <rPh sb="5" eb="7">
      <t>ジコウ</t>
    </rPh>
    <rPh sb="10" eb="11">
      <t>タ</t>
    </rPh>
    <phoneticPr fontId="2"/>
  </si>
  <si>
    <t>※重度なアレルギー体質のお客様や除去食品がきわめて多い場合は、万が一のことを
   考慮し、食事の提供を控えさせていただくことがありますので、ご了承ください。</t>
    <rPh sb="1" eb="3">
      <t>ジュウド</t>
    </rPh>
    <rPh sb="9" eb="11">
      <t>タイシツ</t>
    </rPh>
    <rPh sb="13" eb="14">
      <t>キャク</t>
    </rPh>
    <rPh sb="14" eb="15">
      <t>サマ</t>
    </rPh>
    <rPh sb="16" eb="18">
      <t>ジョキョ</t>
    </rPh>
    <rPh sb="18" eb="20">
      <t>ショクヒン</t>
    </rPh>
    <rPh sb="25" eb="26">
      <t>オオ</t>
    </rPh>
    <rPh sb="27" eb="29">
      <t>バアイ</t>
    </rPh>
    <rPh sb="31" eb="32">
      <t>マン</t>
    </rPh>
    <rPh sb="33" eb="34">
      <t>イチ</t>
    </rPh>
    <rPh sb="42" eb="44">
      <t>コウリョ</t>
    </rPh>
    <rPh sb="46" eb="48">
      <t>ショクジ</t>
    </rPh>
    <rPh sb="49" eb="51">
      <t>テイキョウ</t>
    </rPh>
    <rPh sb="52" eb="53">
      <t>ヒカ</t>
    </rPh>
    <rPh sb="72" eb="74">
      <t>リョウショウ</t>
    </rPh>
    <phoneticPr fontId="2"/>
  </si>
  <si>
    <t>※ご記入いただきました情報につきましては、利用日における食品等の提供にのみ利用し、団体
　 責任者及び利用者〈その保護者も含む〉の了承を得ることなく外部団体へ提供・開示すること　　
　 はありません。</t>
    <rPh sb="2" eb="4">
      <t>キニュウ</t>
    </rPh>
    <rPh sb="11" eb="13">
      <t>ジョウホウ</t>
    </rPh>
    <rPh sb="21" eb="24">
      <t>リヨウビ</t>
    </rPh>
    <rPh sb="28" eb="30">
      <t>ショクヒン</t>
    </rPh>
    <rPh sb="30" eb="31">
      <t>トウ</t>
    </rPh>
    <rPh sb="32" eb="34">
      <t>テイキョウ</t>
    </rPh>
    <rPh sb="37" eb="39">
      <t>リヨウ</t>
    </rPh>
    <rPh sb="41" eb="43">
      <t>ダンタイ</t>
    </rPh>
    <rPh sb="46" eb="48">
      <t>セキニン</t>
    </rPh>
    <rPh sb="48" eb="49">
      <t>シャ</t>
    </rPh>
    <rPh sb="49" eb="50">
      <t>オヨ</t>
    </rPh>
    <rPh sb="51" eb="54">
      <t>リヨウシャ</t>
    </rPh>
    <rPh sb="57" eb="60">
      <t>ホゴシャ</t>
    </rPh>
    <rPh sb="61" eb="62">
      <t>フク</t>
    </rPh>
    <rPh sb="65" eb="67">
      <t>リョウショウ</t>
    </rPh>
    <rPh sb="68" eb="69">
      <t>エ</t>
    </rPh>
    <rPh sb="74" eb="76">
      <t>ガイブ</t>
    </rPh>
    <rPh sb="79" eb="81">
      <t>テイキョウ</t>
    </rPh>
    <rPh sb="82" eb="84">
      <t>カイジ</t>
    </rPh>
    <phoneticPr fontId="2"/>
  </si>
  <si>
    <t>※本表をもとに､食堂担当者が詳細の確認のため連絡をさせていただくことがあります。</t>
    <rPh sb="1" eb="2">
      <t>ホン</t>
    </rPh>
    <rPh sb="2" eb="3">
      <t>ヒョウ</t>
    </rPh>
    <rPh sb="8" eb="10">
      <t>ショクドウ</t>
    </rPh>
    <rPh sb="10" eb="13">
      <t>タントウシャ</t>
    </rPh>
    <rPh sb="14" eb="16">
      <t>ショウサイ</t>
    </rPh>
    <rPh sb="17" eb="19">
      <t>カクニン</t>
    </rPh>
    <rPh sb="22" eb="24">
      <t>レンラク</t>
    </rPh>
    <phoneticPr fontId="2"/>
  </si>
  <si>
    <t>⑦野外炊さん食数・人数表</t>
    <rPh sb="1" eb="3">
      <t>ヤガイ</t>
    </rPh>
    <rPh sb="3" eb="4">
      <t>スイ</t>
    </rPh>
    <rPh sb="6" eb="8">
      <t>ショクスウ</t>
    </rPh>
    <rPh sb="9" eb="11">
      <t>ニンズウ</t>
    </rPh>
    <rPh sb="11" eb="12">
      <t>ヒョウ</t>
    </rPh>
    <phoneticPr fontId="2"/>
  </si>
  <si>
    <t>団体名</t>
    <rPh sb="0" eb="3">
      <t>ダンタイメイ</t>
    </rPh>
    <phoneticPr fontId="2"/>
  </si>
  <si>
    <t>第</t>
    <rPh sb="0" eb="1">
      <t>ダイ</t>
    </rPh>
    <phoneticPr fontId="2"/>
  </si>
  <si>
    <t>炊さん場</t>
    <rPh sb="0" eb="1">
      <t>スイ</t>
    </rPh>
    <rPh sb="3" eb="4">
      <t>バ</t>
    </rPh>
    <phoneticPr fontId="2"/>
  </si>
  <si>
    <t>第1</t>
    <rPh sb="0" eb="1">
      <t>ダイ</t>
    </rPh>
    <phoneticPr fontId="2"/>
  </si>
  <si>
    <t>炊さん場
指導者名</t>
    <rPh sb="0" eb="1">
      <t>スイ</t>
    </rPh>
    <rPh sb="3" eb="4">
      <t>バ</t>
    </rPh>
    <rPh sb="5" eb="7">
      <t>シドウ</t>
    </rPh>
    <rPh sb="7" eb="8">
      <t>シャ</t>
    </rPh>
    <phoneticPr fontId="2"/>
  </si>
  <si>
    <t>利用日</t>
    <rPh sb="0" eb="3">
      <t>リヨウビ</t>
    </rPh>
    <phoneticPr fontId="2"/>
  </si>
  <si>
    <t>第2</t>
    <rPh sb="0" eb="1">
      <t>ダイ</t>
    </rPh>
    <phoneticPr fontId="2"/>
  </si>
  <si>
    <t>第３</t>
    <rPh sb="0" eb="1">
      <t>ダイ</t>
    </rPh>
    <phoneticPr fontId="2"/>
  </si>
  <si>
    <t>※炊さん場ごとに作成してください。
※コンテナ番号は担当職所員が決めるので、記入しないでください。</t>
    <rPh sb="1" eb="2">
      <t>スイ</t>
    </rPh>
    <rPh sb="4" eb="5">
      <t>バ</t>
    </rPh>
    <rPh sb="8" eb="10">
      <t>サクセイ</t>
    </rPh>
    <rPh sb="23" eb="25">
      <t>バンゴウ</t>
    </rPh>
    <rPh sb="26" eb="28">
      <t>タントウ</t>
    </rPh>
    <rPh sb="28" eb="29">
      <t>ショク</t>
    </rPh>
    <rPh sb="29" eb="31">
      <t>ショイン</t>
    </rPh>
    <rPh sb="32" eb="33">
      <t>キ</t>
    </rPh>
    <rPh sb="38" eb="40">
      <t>キニュウ</t>
    </rPh>
    <phoneticPr fontId="2"/>
  </si>
  <si>
    <t>トレーニングキャンプ場</t>
    <rPh sb="10" eb="11">
      <t>ジョウ</t>
    </rPh>
    <phoneticPr fontId="2"/>
  </si>
  <si>
    <t>コンテナ
番号
(所員記入）</t>
    <rPh sb="5" eb="7">
      <t>バンゴウ</t>
    </rPh>
    <rPh sb="9" eb="11">
      <t>ショイン</t>
    </rPh>
    <rPh sb="11" eb="13">
      <t>キニュウ</t>
    </rPh>
    <phoneticPr fontId="2"/>
  </si>
  <si>
    <t>班</t>
    <rPh sb="0" eb="1">
      <t>ハン</t>
    </rPh>
    <phoneticPr fontId="2"/>
  </si>
  <si>
    <t>注文した食数
(P25より)</t>
    <rPh sb="0" eb="2">
      <t>チュウモン</t>
    </rPh>
    <rPh sb="4" eb="6">
      <t>ショクスウ</t>
    </rPh>
    <phoneticPr fontId="2"/>
  </si>
  <si>
    <t>実際に食べる人数</t>
    <rPh sb="0" eb="2">
      <t>ジッサイ</t>
    </rPh>
    <rPh sb="3" eb="4">
      <t>タ</t>
    </rPh>
    <phoneticPr fontId="2"/>
  </si>
  <si>
    <t>アレルギーなど対応</t>
    <rPh sb="7" eb="9">
      <t>タイオウ</t>
    </rPh>
    <phoneticPr fontId="2"/>
  </si>
  <si>
    <t>備　　考</t>
    <phoneticPr fontId="2"/>
  </si>
  <si>
    <t>対応</t>
    <rPh sb="0" eb="2">
      <t>タイオウ</t>
    </rPh>
    <phoneticPr fontId="2"/>
  </si>
  <si>
    <t>例１</t>
    <rPh sb="0" eb="1">
      <t>レイ</t>
    </rPh>
    <phoneticPr fontId="2"/>
  </si>
  <si>
    <t>番</t>
    <rPh sb="0" eb="1">
      <t>バン</t>
    </rPh>
    <phoneticPr fontId="2"/>
  </si>
  <si>
    <t>人</t>
    <phoneticPr fontId="2"/>
  </si>
  <si>
    <t>例２</t>
    <rPh sb="0" eb="1">
      <t>レイ</t>
    </rPh>
    <phoneticPr fontId="2"/>
  </si>
  <si>
    <t>例３</t>
    <rPh sb="0" eb="1">
      <t>レイ</t>
    </rPh>
    <phoneticPr fontId="2"/>
  </si>
  <si>
    <t>幼児なので１人分は0.5食</t>
    <phoneticPr fontId="2"/>
  </si>
  <si>
    <t>○○ ○○</t>
    <phoneticPr fontId="2"/>
  </si>
  <si>
    <t>カレールーはレトルトパウチを持ち込み、鍋で温める。</t>
    <rPh sb="14" eb="15">
      <t>モ</t>
    </rPh>
    <rPh sb="16" eb="17">
      <t>コ</t>
    </rPh>
    <rPh sb="19" eb="20">
      <t>ナベ</t>
    </rPh>
    <rPh sb="21" eb="22">
      <t>アタタ</t>
    </rPh>
    <phoneticPr fontId="2"/>
  </si>
  <si>
    <t>●● ●●</t>
    <phoneticPr fontId="2"/>
  </si>
  <si>
    <t>ちゃんこ鍋は本人分を取ってから鶏肉団子を入れる。</t>
    <rPh sb="4" eb="5">
      <t>ナベ</t>
    </rPh>
    <rPh sb="10" eb="11">
      <t>ト</t>
    </rPh>
    <rPh sb="15" eb="17">
      <t>トリニク</t>
    </rPh>
    <rPh sb="17" eb="19">
      <t>ダンゴ</t>
    </rPh>
    <rPh sb="20" eb="21">
      <t>イ</t>
    </rPh>
    <phoneticPr fontId="2"/>
  </si>
  <si>
    <t>1人分を0.8食で計算</t>
    <phoneticPr fontId="2"/>
  </si>
  <si>
    <t>※本表の個人情報は、適正に管理し、目的以外の使用や第三者への情報提供は致しません。</t>
    <rPh sb="2" eb="3">
      <t>ヒョウ</t>
    </rPh>
    <phoneticPr fontId="2"/>
  </si>
  <si>
    <t>⑧宿泊者名簿</t>
    <rPh sb="1" eb="3">
      <t>シュクハク</t>
    </rPh>
    <rPh sb="3" eb="4">
      <t>シャ</t>
    </rPh>
    <rPh sb="4" eb="6">
      <t>メイボ</t>
    </rPh>
    <phoneticPr fontId="2"/>
  </si>
  <si>
    <t>連絡先
住所</t>
    <rPh sb="0" eb="3">
      <t>レンラクサキ</t>
    </rPh>
    <rPh sb="4" eb="6">
      <t>ジュウショ</t>
    </rPh>
    <phoneticPr fontId="2"/>
  </si>
  <si>
    <t>氏　　名</t>
    <rPh sb="0" eb="1">
      <t>シ</t>
    </rPh>
    <rPh sb="3" eb="4">
      <t>メイ</t>
    </rPh>
    <phoneticPr fontId="2"/>
  </si>
  <si>
    <t>区分</t>
    <rPh sb="0" eb="2">
      <t>クブン</t>
    </rPh>
    <phoneticPr fontId="2"/>
  </si>
  <si>
    <t>住　　所</t>
    <rPh sb="0" eb="1">
      <t>ジュウ</t>
    </rPh>
    <rPh sb="3" eb="4">
      <t>ショ</t>
    </rPh>
    <phoneticPr fontId="2"/>
  </si>
  <si>
    <t>連　絡　先</t>
    <rPh sb="0" eb="1">
      <t>レン</t>
    </rPh>
    <rPh sb="2" eb="3">
      <t>ラク</t>
    </rPh>
    <rPh sb="4" eb="5">
      <t>サキ</t>
    </rPh>
    <phoneticPr fontId="2"/>
  </si>
  <si>
    <t>番号</t>
    <rPh sb="0" eb="2">
      <t>バンゴウ</t>
    </rPh>
    <phoneticPr fontId="2"/>
  </si>
  <si>
    <t>幼</t>
    <rPh sb="0" eb="1">
      <t>ヨウ</t>
    </rPh>
    <phoneticPr fontId="2"/>
  </si>
  <si>
    <t>小中</t>
    <rPh sb="0" eb="2">
      <t>ショウチュウ</t>
    </rPh>
    <phoneticPr fontId="2"/>
  </si>
  <si>
    <t>高</t>
    <rPh sb="0" eb="1">
      <t>コウ</t>
    </rPh>
    <phoneticPr fontId="2"/>
  </si>
  <si>
    <t>26歳
未満</t>
    <rPh sb="2" eb="3">
      <t>サイ</t>
    </rPh>
    <rPh sb="4" eb="6">
      <t>ミマン</t>
    </rPh>
    <phoneticPr fontId="2"/>
  </si>
  <si>
    <t>26歳
以上</t>
    <rPh sb="2" eb="3">
      <t>サイ</t>
    </rPh>
    <rPh sb="4" eb="6">
      <t>イジョウ</t>
    </rPh>
    <phoneticPr fontId="2"/>
  </si>
  <si>
    <t>宿泊しない</t>
    <rPh sb="0" eb="2">
      <t>シュクハク</t>
    </rPh>
    <phoneticPr fontId="2"/>
  </si>
  <si>
    <t>男</t>
    <phoneticPr fontId="2"/>
  </si>
  <si>
    <t>女</t>
    <phoneticPr fontId="2"/>
  </si>
  <si>
    <t>小計</t>
    <rPh sb="0" eb="2">
      <t>ショウケイ</t>
    </rPh>
    <phoneticPr fontId="2"/>
  </si>
  <si>
    <t>⇐名簿が複数枚ある場合は、すべての合計を入力してください</t>
    <rPh sb="1" eb="3">
      <t>メイボ</t>
    </rPh>
    <rPh sb="4" eb="7">
      <t>フクスウマイ</t>
    </rPh>
    <rPh sb="9" eb="11">
      <t>バアイ</t>
    </rPh>
    <rPh sb="17" eb="19">
      <t>ゴウケイ</t>
    </rPh>
    <rPh sb="20" eb="22">
      <t>ニュウリョク</t>
    </rPh>
    <phoneticPr fontId="2"/>
  </si>
  <si>
    <t>※必要に応じて、複写してご記入ください。</t>
    <rPh sb="1" eb="3">
      <t>ヒツヨウ</t>
    </rPh>
    <rPh sb="4" eb="5">
      <t>オウ</t>
    </rPh>
    <rPh sb="8" eb="10">
      <t>フクシャ</t>
    </rPh>
    <rPh sb="13" eb="15">
      <t>キニュウ</t>
    </rPh>
    <phoneticPr fontId="2"/>
  </si>
  <si>
    <r>
      <t>※旅館業法で義務付けられていますので、必ずご提出ください。</t>
    </r>
    <r>
      <rPr>
        <b/>
        <sz val="11"/>
        <rFont val="BIZ UDPゴシック"/>
        <family val="3"/>
        <charset val="128"/>
      </rPr>
      <t>（１日研修は必要ありません）</t>
    </r>
    <rPh sb="1" eb="5">
      <t>リョカンギョウホウ</t>
    </rPh>
    <rPh sb="6" eb="9">
      <t>ギムヅ</t>
    </rPh>
    <rPh sb="19" eb="20">
      <t>カナラ</t>
    </rPh>
    <rPh sb="22" eb="24">
      <t>テイシュツ</t>
    </rPh>
    <rPh sb="31" eb="32">
      <t>ニチ</t>
    </rPh>
    <rPh sb="32" eb="34">
      <t>ケンシュウ</t>
    </rPh>
    <rPh sb="35" eb="37">
      <t>ヒツヨウ</t>
    </rPh>
    <phoneticPr fontId="2"/>
  </si>
  <si>
    <t>※幼稚園、こども園（保育園）、小中学校、高等学校については、「事務所の所在地または住所・連絡先」で一括して記入してもよいです。</t>
    <rPh sb="1" eb="4">
      <t>ヨウチエン</t>
    </rPh>
    <rPh sb="8" eb="9">
      <t>エン</t>
    </rPh>
    <rPh sb="10" eb="13">
      <t>ホイクエン</t>
    </rPh>
    <rPh sb="15" eb="19">
      <t>ショウチュウガッコウ</t>
    </rPh>
    <rPh sb="20" eb="24">
      <t>コウトウガッコウ</t>
    </rPh>
    <rPh sb="31" eb="34">
      <t>ジムショ</t>
    </rPh>
    <rPh sb="35" eb="38">
      <t>ショザイチ</t>
    </rPh>
    <rPh sb="41" eb="43">
      <t>ジュウショ</t>
    </rPh>
    <rPh sb="44" eb="47">
      <t>レンラクサキ</t>
    </rPh>
    <rPh sb="49" eb="51">
      <t>イッカツ</t>
    </rPh>
    <rPh sb="53" eb="55">
      <t>キニュウ</t>
    </rPh>
    <phoneticPr fontId="2"/>
  </si>
  <si>
    <t>※本名簿の個人情報は、適正に管理し、目的以外の使用や第三者への情報提供は致しません。</t>
    <rPh sb="2" eb="4">
      <t>メイボ</t>
    </rPh>
    <phoneticPr fontId="2"/>
  </si>
  <si>
    <t>○</t>
    <phoneticPr fontId="2"/>
  </si>
  <si>
    <t>213大和室</t>
    <rPh sb="3" eb="4">
      <t>ダイ</t>
    </rPh>
    <rPh sb="4" eb="6">
      <t>ワシツ</t>
    </rPh>
    <phoneticPr fontId="2"/>
  </si>
  <si>
    <t>スタッフ21</t>
    <phoneticPr fontId="2"/>
  </si>
  <si>
    <t>スタッフ22</t>
    <phoneticPr fontId="2"/>
  </si>
  <si>
    <t>313大和室</t>
    <rPh sb="3" eb="4">
      <t>ダイ</t>
    </rPh>
    <rPh sb="4" eb="6">
      <t>ワシツ</t>
    </rPh>
    <phoneticPr fontId="2"/>
  </si>
  <si>
    <t>スタッフ31</t>
    <phoneticPr fontId="2"/>
  </si>
  <si>
    <t>スタッフ32</t>
    <phoneticPr fontId="2"/>
  </si>
  <si>
    <t>⑨部屋割予定表</t>
    <rPh sb="1" eb="4">
      <t>ヘヤワリ</t>
    </rPh>
    <rPh sb="4" eb="6">
      <t>ヨテイ</t>
    </rPh>
    <rPh sb="6" eb="7">
      <t>ヒョウ</t>
    </rPh>
    <phoneticPr fontId="2"/>
  </si>
  <si>
    <t>入室時刻</t>
    <rPh sb="0" eb="4">
      <t>ニュウシツジコク</t>
    </rPh>
    <phoneticPr fontId="2"/>
  </si>
  <si>
    <t>時　　分</t>
    <phoneticPr fontId="2"/>
  </si>
  <si>
    <t>部屋点検時刻</t>
    <rPh sb="0" eb="2">
      <t>ヘヤ</t>
    </rPh>
    <rPh sb="2" eb="4">
      <t>テンケン</t>
    </rPh>
    <rPh sb="4" eb="6">
      <t>ジコク</t>
    </rPh>
    <phoneticPr fontId="2"/>
  </si>
  <si>
    <t>↑「入室時刻」、「部屋点検時刻」は、担当者と確認した時刻を記入してください。↑</t>
    <rPh sb="2" eb="4">
      <t>ニュウシツ</t>
    </rPh>
    <rPh sb="4" eb="6">
      <t>ジコク</t>
    </rPh>
    <rPh sb="9" eb="15">
      <t>ヘヤテンケンジコク</t>
    </rPh>
    <rPh sb="26" eb="28">
      <t>ジコク</t>
    </rPh>
    <rPh sb="29" eb="31">
      <t>キニュウ</t>
    </rPh>
    <phoneticPr fontId="2"/>
  </si>
  <si>
    <t>３階</t>
    <rPh sb="1" eb="2">
      <t>カイ</t>
    </rPh>
    <phoneticPr fontId="2"/>
  </si>
  <si>
    <t>ご記入の前に</t>
    <rPh sb="1" eb="3">
      <t>キニュウ</t>
    </rPh>
    <rPh sb="4" eb="5">
      <t>マエ</t>
    </rPh>
    <phoneticPr fontId="2"/>
  </si>
  <si>
    <t>ｽﾀｯﾌ</t>
    <phoneticPr fontId="2"/>
  </si>
  <si>
    <t>・宿泊する部屋は、担当所員と相談して決まった部屋を記入してください。</t>
    <rPh sb="1" eb="3">
      <t>シュクハク</t>
    </rPh>
    <rPh sb="5" eb="7">
      <t>ヘヤ</t>
    </rPh>
    <rPh sb="9" eb="11">
      <t>タントウ</t>
    </rPh>
    <rPh sb="11" eb="13">
      <t>ショイン</t>
    </rPh>
    <rPh sb="14" eb="16">
      <t>ソウダン</t>
    </rPh>
    <rPh sb="18" eb="19">
      <t>キ</t>
    </rPh>
    <rPh sb="22" eb="24">
      <t>ヘヤ</t>
    </rPh>
    <rPh sb="25" eb="27">
      <t>キニュウ</t>
    </rPh>
    <phoneticPr fontId="2"/>
  </si>
  <si>
    <t>部屋</t>
    <rPh sb="0" eb="2">
      <t>ヘヤ</t>
    </rPh>
    <phoneticPr fontId="2"/>
  </si>
  <si>
    <t>収容人数</t>
    <rPh sb="0" eb="2">
      <t>シュウヨウ</t>
    </rPh>
    <rPh sb="2" eb="4">
      <t>ニンズウ</t>
    </rPh>
    <phoneticPr fontId="2"/>
  </si>
  <si>
    <t>３０１～３０８</t>
    <phoneticPr fontId="2"/>
  </si>
  <si>
    <t>　　洋室　１０人
　　　・ベッド　８人
　　　・ 畳　　 ２人</t>
    <phoneticPr fontId="2"/>
  </si>
  <si>
    <t>３１４～３１７</t>
    <phoneticPr fontId="2"/>
  </si>
  <si>
    <t>３０９～３１２</t>
    <phoneticPr fontId="2"/>
  </si>
  <si>
    <t>　　和室　８人</t>
    <phoneticPr fontId="2"/>
  </si>
  <si>
    <t>３１３</t>
    <phoneticPr fontId="2"/>
  </si>
  <si>
    <t>　　和室研修室　３７人　</t>
    <phoneticPr fontId="2"/>
  </si>
  <si>
    <t>スタッフ３１・３２</t>
    <phoneticPr fontId="2"/>
  </si>
  <si>
    <t>　　スタッフルーム　５人</t>
    <phoneticPr fontId="2"/>
  </si>
  <si>
    <t>←体育館へ</t>
    <rPh sb="1" eb="4">
      <t>タイイクカン</t>
    </rPh>
    <phoneticPr fontId="2"/>
  </si>
  <si>
    <t>（和）</t>
    <rPh sb="1" eb="2">
      <t>ワ</t>
    </rPh>
    <phoneticPr fontId="2"/>
  </si>
  <si>
    <t>洗面所</t>
    <rPh sb="0" eb="2">
      <t>センメン</t>
    </rPh>
    <rPh sb="2" eb="3">
      <t>トコロ</t>
    </rPh>
    <phoneticPr fontId="2"/>
  </si>
  <si>
    <t>309（和）</t>
    <rPh sb="4" eb="5">
      <t>ワ</t>
    </rPh>
    <phoneticPr fontId="2"/>
  </si>
  <si>
    <t>310（和）</t>
    <rPh sb="4" eb="5">
      <t>ワ</t>
    </rPh>
    <phoneticPr fontId="2"/>
  </si>
  <si>
    <t>洗面所</t>
    <rPh sb="0" eb="2">
      <t>センメン</t>
    </rPh>
    <rPh sb="2" eb="3">
      <t>ジョ</t>
    </rPh>
    <phoneticPr fontId="2"/>
  </si>
  <si>
    <t>階段</t>
    <rPh sb="0" eb="2">
      <t>カイダン</t>
    </rPh>
    <phoneticPr fontId="2"/>
  </si>
  <si>
    <t>311（和）</t>
    <rPh sb="4" eb="5">
      <t>ワ</t>
    </rPh>
    <phoneticPr fontId="2"/>
  </si>
  <si>
    <t>312（和）</t>
    <rPh sb="4" eb="5">
      <t>ワ</t>
    </rPh>
    <phoneticPr fontId="2"/>
  </si>
  <si>
    <t xml:space="preserve">↑
</t>
    <phoneticPr fontId="2"/>
  </si>
  <si>
    <t>B棟</t>
    <rPh sb="1" eb="2">
      <t>トウ</t>
    </rPh>
    <phoneticPr fontId="2"/>
  </si>
  <si>
    <t>WC
（女）</t>
    <rPh sb="4" eb="5">
      <t>オンナ</t>
    </rPh>
    <phoneticPr fontId="2"/>
  </si>
  <si>
    <t>WC
（男）</t>
    <rPh sb="4" eb="5">
      <t>オトコ</t>
    </rPh>
    <phoneticPr fontId="2"/>
  </si>
  <si>
    <t>←A棟</t>
    <rPh sb="2" eb="3">
      <t>トウ</t>
    </rPh>
    <phoneticPr fontId="2"/>
  </si>
  <si>
    <t>シーツ置場</t>
    <rPh sb="3" eb="5">
      <t>オキバ</t>
    </rPh>
    <phoneticPr fontId="2"/>
  </si>
  <si>
    <t>シーツ返却場</t>
    <rPh sb="3" eb="5">
      <t>ヘンキャク</t>
    </rPh>
    <rPh sb="5" eb="6">
      <t>バ</t>
    </rPh>
    <phoneticPr fontId="2"/>
  </si>
  <si>
    <t>２階</t>
    <rPh sb="1" eb="2">
      <t>カイ</t>
    </rPh>
    <phoneticPr fontId="2"/>
  </si>
  <si>
    <t>209（和）</t>
    <rPh sb="4" eb="5">
      <t>ワ</t>
    </rPh>
    <phoneticPr fontId="2"/>
  </si>
  <si>
    <t>210（和）</t>
    <rPh sb="4" eb="5">
      <t>ワ</t>
    </rPh>
    <phoneticPr fontId="2"/>
  </si>
  <si>
    <t>211（和）</t>
    <rPh sb="4" eb="5">
      <t>ワ</t>
    </rPh>
    <phoneticPr fontId="2"/>
  </si>
  <si>
    <t>212（和）</t>
    <rPh sb="4" eb="5">
      <t>ワ</t>
    </rPh>
    <phoneticPr fontId="2"/>
  </si>
  <si>
    <t>⑩テント宿泊者名簿</t>
    <rPh sb="4" eb="6">
      <t>シュクハク</t>
    </rPh>
    <rPh sb="6" eb="7">
      <t>シャ</t>
    </rPh>
    <rPh sb="7" eb="9">
      <t>メイボ</t>
    </rPh>
    <phoneticPr fontId="2"/>
  </si>
  <si>
    <t>キャンプ場名</t>
    <rPh sb="4" eb="5">
      <t>ジョウ</t>
    </rPh>
    <rPh sb="5" eb="6">
      <t>メイ</t>
    </rPh>
    <phoneticPr fontId="2"/>
  </si>
  <si>
    <t>（　スクール ， トレーニング ， レクリエーション　）</t>
    <phoneticPr fontId="2"/>
  </si>
  <si>
    <t>※「テント番号」の欄には、テント番号を記入。
　 宿泊されない方がいる場合は「宿泊しない」と記入。</t>
    <rPh sb="5" eb="7">
      <t>バンゴウ</t>
    </rPh>
    <phoneticPr fontId="2"/>
  </si>
  <si>
    <t>テント番号</t>
    <rPh sb="3" eb="5">
      <t>バンゴウ</t>
    </rPh>
    <phoneticPr fontId="2"/>
  </si>
  <si>
    <t>⑪アルペンスキー用具レンタル申込書</t>
    <rPh sb="8" eb="10">
      <t>ヨウグ</t>
    </rPh>
    <rPh sb="14" eb="16">
      <t>モウシコミ</t>
    </rPh>
    <rPh sb="16" eb="17">
      <t>ショ</t>
    </rPh>
    <phoneticPr fontId="2"/>
  </si>
  <si>
    <t>使用開始日時</t>
    <rPh sb="0" eb="2">
      <t>シヨウ</t>
    </rPh>
    <rPh sb="2" eb="4">
      <t>カイシ</t>
    </rPh>
    <rPh sb="4" eb="6">
      <t>ニチジ</t>
    </rPh>
    <phoneticPr fontId="2"/>
  </si>
  <si>
    <t>　　月　　日(　　)</t>
    <phoneticPr fontId="2"/>
  </si>
  <si>
    <t xml:space="preserve">   時　　　分</t>
    <rPh sb="3" eb="4">
      <t>ジ</t>
    </rPh>
    <rPh sb="7" eb="8">
      <t>フン</t>
    </rPh>
    <phoneticPr fontId="2"/>
  </si>
  <si>
    <t>担当者</t>
    <rPh sb="0" eb="3">
      <t>タントウシャ</t>
    </rPh>
    <phoneticPr fontId="2"/>
  </si>
  <si>
    <t>使用終了日時</t>
    <rPh sb="0" eb="2">
      <t>シヨウ</t>
    </rPh>
    <rPh sb="2" eb="4">
      <t>シュウリョウ</t>
    </rPh>
    <rPh sb="4" eb="6">
      <t>ニチジ</t>
    </rPh>
    <phoneticPr fontId="2"/>
  </si>
  <si>
    <t>靴サイズ</t>
    <rPh sb="0" eb="1">
      <t>クツ</t>
    </rPh>
    <phoneticPr fontId="2"/>
  </si>
  <si>
    <t>板サイズ</t>
    <rPh sb="0" eb="1">
      <t>イタ</t>
    </rPh>
    <phoneticPr fontId="2"/>
  </si>
  <si>
    <t>現有数</t>
    <rPh sb="0" eb="1">
      <t>ゲン</t>
    </rPh>
    <rPh sb="1" eb="3">
      <t>ユウスウ</t>
    </rPh>
    <phoneticPr fontId="2"/>
  </si>
  <si>
    <t>希望数</t>
    <rPh sb="0" eb="2">
      <t>キボウ</t>
    </rPh>
    <rPh sb="2" eb="3">
      <t>スウ</t>
    </rPh>
    <phoneticPr fontId="2"/>
  </si>
  <si>
    <t>※</t>
    <phoneticPr fontId="2"/>
  </si>
  <si>
    <t>・スキー靴は、普段履いている靴のサイズよりやや
　大きめを選んでください。(0.5cm∼1.0cm程度）</t>
    <phoneticPr fontId="2"/>
  </si>
  <si>
    <t>計</t>
    <rPh sb="0" eb="1">
      <t>ケイ</t>
    </rPh>
    <phoneticPr fontId="2"/>
  </si>
  <si>
    <t>・現有数は、破損や購入により増減する場合があります。
・連泊団体のレンタルが優先されます。
・希望が重なった場合は、サイズ毎に希望数の割合に応じて貸し出します。
・サイズ変更のため現地スキー場でレンタルした場合の費用は、団体の負担になります。
・数が不足した分は、現地スキー場でレンタルしてください。その場合の費用は団体の負担になります。
・確定したスキーセット番号は、調整後連絡します。
・レンタルしたスキー用具は、責任をもって当所指定の場所に返却してください。
・足のサイズと、身長や体重の関係で、新たな組み合わせを希望される場合は、※の欄に記入してください。</t>
    <rPh sb="85" eb="87">
      <t>ヘンコウ</t>
    </rPh>
    <rPh sb="90" eb="92">
      <t>ゲンチ</t>
    </rPh>
    <rPh sb="95" eb="96">
      <t>ジョウ</t>
    </rPh>
    <rPh sb="103" eb="105">
      <t>バアイ</t>
    </rPh>
    <rPh sb="106" eb="108">
      <t>ヒヨウ</t>
    </rPh>
    <rPh sb="110" eb="112">
      <t>ダンタイ</t>
    </rPh>
    <rPh sb="113" eb="115">
      <t>フタン</t>
    </rPh>
    <rPh sb="205" eb="207">
      <t>ヨウグ</t>
    </rPh>
    <rPh sb="209" eb="211">
      <t>セキニン</t>
    </rPh>
    <rPh sb="215" eb="217">
      <t>トウショ</t>
    </rPh>
    <rPh sb="217" eb="219">
      <t>シテイ</t>
    </rPh>
    <rPh sb="220" eb="222">
      <t>バショ</t>
    </rPh>
    <rPh sb="223" eb="225">
      <t>ヘンキャク</t>
    </rPh>
    <phoneticPr fontId="2"/>
  </si>
  <si>
    <t>※自然の家所員に指導を依頼する場合のみご提出ください。</t>
    <rPh sb="1" eb="3">
      <t>シゼン</t>
    </rPh>
    <rPh sb="4" eb="5">
      <t>イエ</t>
    </rPh>
    <rPh sb="5" eb="7">
      <t>ショイン</t>
    </rPh>
    <rPh sb="8" eb="10">
      <t>シドウ</t>
    </rPh>
    <rPh sb="11" eb="13">
      <t>イライ</t>
    </rPh>
    <rPh sb="15" eb="17">
      <t>バアイ</t>
    </rPh>
    <rPh sb="20" eb="22">
      <t>テイシュツ</t>
    </rPh>
    <phoneticPr fontId="2"/>
  </si>
  <si>
    <t>⑫アルペンスキー研修班名簿</t>
    <rPh sb="8" eb="10">
      <t>ケンシュウ</t>
    </rPh>
    <rPh sb="10" eb="11">
      <t>ハン</t>
    </rPh>
    <rPh sb="11" eb="13">
      <t>メイボ</t>
    </rPh>
    <phoneticPr fontId="2"/>
  </si>
  <si>
    <t>　※自然の家所員に指導を依頼する班は、指導者欄に
　　○をつけてください。（初心者または初級者で５名以下の班に限る）</t>
    <rPh sb="2" eb="4">
      <t>シゼン</t>
    </rPh>
    <rPh sb="5" eb="6">
      <t>イエ</t>
    </rPh>
    <rPh sb="6" eb="7">
      <t>トコロ</t>
    </rPh>
    <rPh sb="7" eb="8">
      <t>イン</t>
    </rPh>
    <rPh sb="9" eb="11">
      <t>シドウ</t>
    </rPh>
    <rPh sb="12" eb="14">
      <t>イライ</t>
    </rPh>
    <rPh sb="16" eb="17">
      <t>ハン</t>
    </rPh>
    <rPh sb="44" eb="47">
      <t>ショキュウシャ</t>
    </rPh>
    <phoneticPr fontId="2"/>
  </si>
  <si>
    <t>　　　</t>
    <phoneticPr fontId="2"/>
  </si>
  <si>
    <t>技能　　
レベル</t>
    <rPh sb="0" eb="2">
      <t>ギノウ</t>
    </rPh>
    <phoneticPr fontId="2"/>
  </si>
  <si>
    <t>指導者</t>
    <rPh sb="0" eb="3">
      <t>シドウシャ</t>
    </rPh>
    <phoneticPr fontId="2"/>
  </si>
  <si>
    <t>ｾﾞｯｹﾝ</t>
    <phoneticPr fontId="2"/>
  </si>
  <si>
    <t>氏　名</t>
    <rPh sb="0" eb="1">
      <t>シ</t>
    </rPh>
    <rPh sb="2" eb="3">
      <t>メイ</t>
    </rPh>
    <phoneticPr fontId="2"/>
  </si>
  <si>
    <t>学年</t>
    <rPh sb="0" eb="2">
      <t>ガクネン</t>
    </rPh>
    <phoneticPr fontId="2"/>
  </si>
  <si>
    <t>※本名簿の個人情報は、適正に管理し、目的以外の使用や第三者への情報提供は致しません。</t>
    <phoneticPr fontId="2"/>
  </si>
  <si>
    <t>⑬クロスカントリースキー用具レンタル申込書</t>
    <rPh sb="12" eb="14">
      <t>ヨウグ</t>
    </rPh>
    <rPh sb="18" eb="19">
      <t>モウ</t>
    </rPh>
    <rPh sb="19" eb="20">
      <t>コ</t>
    </rPh>
    <rPh sb="20" eb="21">
      <t>ショ</t>
    </rPh>
    <phoneticPr fontId="2"/>
  </si>
  <si>
    <t>スキー板・ストック</t>
    <rPh sb="3" eb="4">
      <t>イタ</t>
    </rPh>
    <phoneticPr fontId="2"/>
  </si>
  <si>
    <t>色</t>
    <rPh sb="0" eb="1">
      <t>イロ</t>
    </rPh>
    <phoneticPr fontId="2"/>
  </si>
  <si>
    <t>目安の身長（ｃｍ）</t>
    <rPh sb="0" eb="2">
      <t>メヤス</t>
    </rPh>
    <rPh sb="3" eb="5">
      <t>シンチョウ</t>
    </rPh>
    <phoneticPr fontId="2"/>
  </si>
  <si>
    <t>板の長さ</t>
    <rPh sb="0" eb="1">
      <t>イタ</t>
    </rPh>
    <rPh sb="2" eb="3">
      <t>ナガ</t>
    </rPh>
    <phoneticPr fontId="2"/>
  </si>
  <si>
    <t>使用可能数</t>
    <rPh sb="0" eb="4">
      <t>シヨウカノウ</t>
    </rPh>
    <rPh sb="4" eb="5">
      <t>スウ</t>
    </rPh>
    <phoneticPr fontId="2"/>
  </si>
  <si>
    <t>希望数</t>
    <rPh sb="0" eb="3">
      <t>キボウスウ</t>
    </rPh>
    <phoneticPr fontId="2"/>
  </si>
  <si>
    <t>ストックの長さ</t>
    <rPh sb="5" eb="6">
      <t>ナガ</t>
    </rPh>
    <phoneticPr fontId="2"/>
  </si>
  <si>
    <t>赤</t>
    <rPh sb="0" eb="1">
      <t>アカ</t>
    </rPh>
    <phoneticPr fontId="2"/>
  </si>
  <si>
    <t xml:space="preserve">     ～135</t>
    <phoneticPr fontId="2"/>
  </si>
  <si>
    <t>136～145</t>
    <phoneticPr fontId="2"/>
  </si>
  <si>
    <t>青</t>
    <rPh sb="0" eb="1">
      <t>アオ</t>
    </rPh>
    <phoneticPr fontId="2"/>
  </si>
  <si>
    <t>146～155</t>
    <phoneticPr fontId="2"/>
  </si>
  <si>
    <t>156～160</t>
    <phoneticPr fontId="2"/>
  </si>
  <si>
    <t>黄</t>
    <rPh sb="0" eb="1">
      <t>キ</t>
    </rPh>
    <phoneticPr fontId="2"/>
  </si>
  <si>
    <t>161～165</t>
    <phoneticPr fontId="2"/>
  </si>
  <si>
    <t>166～170</t>
    <phoneticPr fontId="2"/>
  </si>
  <si>
    <t>緑</t>
    <rPh sb="0" eb="1">
      <t>ミドリ</t>
    </rPh>
    <phoneticPr fontId="2"/>
  </si>
  <si>
    <t>171～175</t>
    <phoneticPr fontId="2"/>
  </si>
  <si>
    <t xml:space="preserve">176～     </t>
    <phoneticPr fontId="2"/>
  </si>
  <si>
    <r>
      <rPr>
        <b/>
        <sz val="12"/>
        <rFont val="BIZ UDPゴシック"/>
        <family val="3"/>
        <charset val="128"/>
      </rPr>
      <t>スキー靴</t>
    </r>
    <r>
      <rPr>
        <sz val="12"/>
        <rFont val="BIZ UDPゴシック"/>
        <family val="3"/>
        <charset val="128"/>
      </rPr>
      <t>（どの板のビンディングにも合います。）</t>
    </r>
    <rPh sb="3" eb="4">
      <t>グツ</t>
    </rPh>
    <rPh sb="7" eb="8">
      <t>イタ</t>
    </rPh>
    <rPh sb="17" eb="18">
      <t>ア</t>
    </rPh>
    <phoneticPr fontId="2"/>
  </si>
  <si>
    <t>サイズ（ｃｍ）</t>
    <phoneticPr fontId="2"/>
  </si>
  <si>
    <t>使用可能数</t>
    <rPh sb="0" eb="2">
      <t>シヨウ</t>
    </rPh>
    <rPh sb="2" eb="4">
      <t>カノウ</t>
    </rPh>
    <rPh sb="4" eb="5">
      <t>スウ</t>
    </rPh>
    <phoneticPr fontId="2"/>
  </si>
  <si>
    <t xml:space="preserve">
・スキー靴は、普段履いて
　いる靴のサイズよりやや
　大きめを選んでください。
　 (0.5cm～1.0cm程度)</t>
    <rPh sb="56" eb="58">
      <t>テイド</t>
    </rPh>
    <phoneticPr fontId="2"/>
  </si>
  <si>
    <t>・現有数は、破損や購入により増減する場合があります。   
・連泊団体のレンタルが優先されます。
・希望が重なった場合は、サイズ毎の希望数の割合に応じて貸し出します。
・レンタルしたスキー用具は、団体が責任をもって当所指定の場所に返却してください。</t>
    <rPh sb="94" eb="96">
      <t>ヨウグ</t>
    </rPh>
    <rPh sb="98" eb="100">
      <t>ダンタイ</t>
    </rPh>
    <rPh sb="101" eb="103">
      <t>セキニン</t>
    </rPh>
    <rPh sb="107" eb="109">
      <t>トウショ</t>
    </rPh>
    <rPh sb="109" eb="111">
      <t>シテイ</t>
    </rPh>
    <rPh sb="112" eb="114">
      <t>バショ</t>
    </rPh>
    <rPh sb="115" eb="117">
      <t>ヘンキャク</t>
    </rPh>
    <phoneticPr fontId="2"/>
  </si>
  <si>
    <t>焼き板</t>
  </si>
  <si>
    <t>おむすび（１個）</t>
    <phoneticPr fontId="2"/>
  </si>
  <si>
    <t>弁当・飲み物</t>
    <rPh sb="0" eb="2">
      <t>ベントウ</t>
    </rPh>
    <rPh sb="3" eb="4">
      <t>ノ</t>
    </rPh>
    <rPh sb="5" eb="6">
      <t>モノ</t>
    </rPh>
    <phoneticPr fontId="2"/>
  </si>
  <si>
    <t>アクエリアス・爽健美茶</t>
    <rPh sb="7" eb="8">
      <t>ソウ</t>
    </rPh>
    <rPh sb="8" eb="9">
      <t>ケン</t>
    </rPh>
    <rPh sb="9" eb="10">
      <t>ミ</t>
    </rPh>
    <rPh sb="10" eb="11">
      <t>チャ</t>
    </rPh>
    <phoneticPr fontId="2"/>
  </si>
  <si>
    <t>２８０mL</t>
    <phoneticPr fontId="2"/>
  </si>
  <si>
    <t>１３０円</t>
    <rPh sb="3" eb="4">
      <t>エン</t>
    </rPh>
    <phoneticPr fontId="2"/>
  </si>
  <si>
    <t>カレーうどん</t>
    <phoneticPr fontId="2"/>
  </si>
  <si>
    <t>おむすび（２個）</t>
    <phoneticPr fontId="2"/>
  </si>
  <si>
    <t>アクエリアス・爽健美茶・綾鷹・ミネラル麦茶</t>
    <rPh sb="7" eb="8">
      <t>ソウ</t>
    </rPh>
    <rPh sb="8" eb="9">
      <t>ケン</t>
    </rPh>
    <rPh sb="9" eb="10">
      <t>ミ</t>
    </rPh>
    <rPh sb="10" eb="11">
      <t>チャ</t>
    </rPh>
    <rPh sb="12" eb="14">
      <t>アヤタカ</t>
    </rPh>
    <rPh sb="19" eb="21">
      <t>ムギチャ</t>
    </rPh>
    <phoneticPr fontId="2"/>
  </si>
  <si>
    <t>５００mL</t>
    <phoneticPr fontId="2"/>
  </si>
  <si>
    <t>１６０円</t>
    <rPh sb="3" eb="4">
      <t>エン</t>
    </rPh>
    <phoneticPr fontId="2"/>
  </si>
  <si>
    <t>ちゃんこ鍋</t>
    <rPh sb="4" eb="5">
      <t>ナベ</t>
    </rPh>
    <phoneticPr fontId="2"/>
  </si>
  <si>
    <t>ストラップ</t>
  </si>
  <si>
    <t>おむすび（３個）</t>
    <phoneticPr fontId="2"/>
  </si>
  <si>
    <t>マイ箸</t>
    <rPh sb="2" eb="3">
      <t>ハシ</t>
    </rPh>
    <phoneticPr fontId="2"/>
  </si>
  <si>
    <t>おむすびセット（２個）</t>
    <rPh sb="9" eb="10">
      <t>コ</t>
    </rPh>
    <phoneticPr fontId="2"/>
  </si>
  <si>
    <t>１．５L</t>
    <phoneticPr fontId="2"/>
  </si>
  <si>
    <t>３５０円</t>
    <rPh sb="3" eb="4">
      <t>エン</t>
    </rPh>
    <phoneticPr fontId="2"/>
  </si>
  <si>
    <t>おむすびセット（３個）</t>
    <rPh sb="9" eb="10">
      <t>コ</t>
    </rPh>
    <phoneticPr fontId="2"/>
  </si>
  <si>
    <t>２Ｌ</t>
    <phoneticPr fontId="2"/>
  </si>
  <si>
    <t>３００円</t>
    <rPh sb="3" eb="4">
      <t>エン</t>
    </rPh>
    <phoneticPr fontId="2"/>
  </si>
  <si>
    <t>トマトリゾット</t>
    <phoneticPr fontId="2"/>
  </si>
  <si>
    <t>myスプーン</t>
  </si>
  <si>
    <t>おむすび弁当</t>
    <phoneticPr fontId="2"/>
  </si>
  <si>
    <t>爽健美茶・綾鷹・アクエリアス</t>
    <rPh sb="0" eb="1">
      <t>ソウ</t>
    </rPh>
    <rPh sb="1" eb="2">
      <t>ケン</t>
    </rPh>
    <rPh sb="2" eb="3">
      <t>ミ</t>
    </rPh>
    <rPh sb="3" eb="4">
      <t>チャ</t>
    </rPh>
    <rPh sb="5" eb="7">
      <t>アヤタカ</t>
    </rPh>
    <phoneticPr fontId="2"/>
  </si>
  <si>
    <t>３４０円</t>
    <rPh sb="3" eb="4">
      <t>エン</t>
    </rPh>
    <phoneticPr fontId="2"/>
  </si>
  <si>
    <t>myフォーク</t>
  </si>
  <si>
    <t>綾鷹</t>
    <phoneticPr fontId="2"/>
  </si>
  <si>
    <t>　100%ジュース（ミックス・オレンジ・アップル）ほか</t>
    <phoneticPr fontId="2"/>
  </si>
  <si>
    <t>２００mL</t>
    <phoneticPr fontId="2"/>
  </si>
  <si>
    <t>１２０円</t>
    <rPh sb="3" eb="4">
      <t>エン</t>
    </rPh>
    <phoneticPr fontId="2"/>
  </si>
  <si>
    <t>ホットドッグ</t>
    <phoneticPr fontId="2"/>
  </si>
  <si>
    <t>バードコール</t>
  </si>
  <si>
    <t>(10個以上から)
おむすび・弁当</t>
    <rPh sb="15" eb="16">
      <t>ベン</t>
    </rPh>
    <rPh sb="16" eb="17">
      <t>トウ</t>
    </rPh>
    <phoneticPr fontId="2"/>
  </si>
  <si>
    <t>１個</t>
    <rPh sb="1" eb="2">
      <t>コ</t>
    </rPh>
    <phoneticPr fontId="2"/>
  </si>
  <si>
    <t>２個パック</t>
    <phoneticPr fontId="2"/>
  </si>
  <si>
    <t>３個パック</t>
    <phoneticPr fontId="2"/>
  </si>
  <si>
    <t>竹とんぼ</t>
    <rPh sb="0" eb="1">
      <t>タケ</t>
    </rPh>
    <phoneticPr fontId="2"/>
  </si>
  <si>
    <t>ミネラル麦茶</t>
    <phoneticPr fontId="2"/>
  </si>
  <si>
    <t>おむすび</t>
    <phoneticPr fontId="2"/>
  </si>
  <si>
    <t>１５０円</t>
    <phoneticPr fontId="2"/>
  </si>
  <si>
    <t>３００円</t>
    <phoneticPr fontId="2"/>
  </si>
  <si>
    <t>４５０円</t>
    <phoneticPr fontId="2"/>
  </si>
  <si>
    <t>サンドイッチ</t>
    <phoneticPr fontId="2"/>
  </si>
  <si>
    <t>紙かご</t>
    <rPh sb="0" eb="1">
      <t>カミ</t>
    </rPh>
    <phoneticPr fontId="2"/>
  </si>
  <si>
    <t>おむすびセット</t>
    <phoneticPr fontId="2"/>
  </si>
  <si>
    <t>(少量の副食)</t>
    <phoneticPr fontId="2"/>
  </si>
  <si>
    <t>４７０円</t>
    <phoneticPr fontId="2"/>
  </si>
  <si>
    <t>５９０円</t>
    <rPh sb="3" eb="4">
      <t>エン</t>
    </rPh>
    <phoneticPr fontId="2"/>
  </si>
  <si>
    <t>アクリルカラー（６色セット１箱）</t>
    <rPh sb="9" eb="10">
      <t>イロ</t>
    </rPh>
    <rPh sb="14" eb="15">
      <t>ハコ</t>
    </rPh>
    <phoneticPr fontId="2"/>
  </si>
  <si>
    <t>おむすび弁当</t>
    <rPh sb="4" eb="6">
      <t>ベントウ</t>
    </rPh>
    <phoneticPr fontId="2"/>
  </si>
  <si>
    <t>和　風　　・　　 洋　風　　・　　中　華　風</t>
    <rPh sb="0" eb="1">
      <t>ワ</t>
    </rPh>
    <rPh sb="2" eb="3">
      <t>カゼ</t>
    </rPh>
    <phoneticPr fontId="2"/>
  </si>
  <si>
    <t>(充実した副食)</t>
    <phoneticPr fontId="2"/>
  </si>
  <si>
    <t>５９０円</t>
    <phoneticPr fontId="2"/>
  </si>
  <si>
    <t>７４０円</t>
    <phoneticPr fontId="2"/>
  </si>
  <si>
    <t>焼きむすび(2個)</t>
    <rPh sb="0" eb="1">
      <t>ヤ</t>
    </rPh>
    <rPh sb="7" eb="8">
      <t>コ</t>
    </rPh>
    <phoneticPr fontId="2"/>
  </si>
  <si>
    <t>コカコーラ</t>
    <phoneticPr fontId="2"/>
  </si>
  <si>
    <t>幕の内弁当</t>
    <rPh sb="0" eb="1">
      <t>マク</t>
    </rPh>
    <rPh sb="2" eb="3">
      <t>ウチ</t>
    </rPh>
    <rPh sb="3" eb="5">
      <t>ベントウ</t>
    </rPh>
    <phoneticPr fontId="2"/>
  </si>
  <si>
    <t>和　風　　・　　 洋　風　　・　　中　華　風</t>
    <phoneticPr fontId="2"/>
  </si>
  <si>
    <t>小[幼児低学年向け]</t>
    <rPh sb="0" eb="1">
      <t>ショウ</t>
    </rPh>
    <rPh sb="2" eb="4">
      <t>ヨウジ</t>
    </rPh>
    <rPh sb="3" eb="6">
      <t>テイガクネン</t>
    </rPh>
    <rPh sb="6" eb="7">
      <t>ム</t>
    </rPh>
    <phoneticPr fontId="2"/>
  </si>
  <si>
    <t>中[小学生向け]</t>
    <phoneticPr fontId="2"/>
  </si>
  <si>
    <t>大[中・高校生向け]</t>
    <phoneticPr fontId="2"/>
  </si>
  <si>
    <t>焼きむすび(3個)</t>
    <rPh sb="0" eb="1">
      <t>ヤ</t>
    </rPh>
    <rPh sb="7" eb="8">
      <t>コ</t>
    </rPh>
    <phoneticPr fontId="2"/>
  </si>
  <si>
    <t>ニジマス</t>
    <phoneticPr fontId="2"/>
  </si>
  <si>
    <t>ファンタ</t>
    <phoneticPr fontId="2"/>
  </si>
  <si>
    <t>５３０円</t>
  </si>
  <si>
    <t>６４０円</t>
    <phoneticPr fontId="2"/>
  </si>
  <si>
    <t>７５０円</t>
  </si>
  <si>
    <t>イワナ</t>
    <phoneticPr fontId="2"/>
  </si>
  <si>
    <t>100%ジュース（ミックス）</t>
    <phoneticPr fontId="2"/>
  </si>
  <si>
    <t>Ａ〔男性向け〕  ・　Ｂ〔女性向け〕  ・　Ｃ〔シニア向け〕</t>
    <phoneticPr fontId="2"/>
  </si>
  <si>
    <t>９５０円</t>
    <phoneticPr fontId="2"/>
  </si>
  <si>
    <t>100%ジュース（オレンジ）</t>
    <phoneticPr fontId="2"/>
  </si>
  <si>
    <t>総菜パン</t>
    <rPh sb="0" eb="2">
      <t>ソウザイ</t>
    </rPh>
    <phoneticPr fontId="2"/>
  </si>
  <si>
    <t>２８０円</t>
    <phoneticPr fontId="2"/>
  </si>
  <si>
    <t>薪</t>
    <rPh sb="0" eb="1">
      <t>タキギ</t>
    </rPh>
    <phoneticPr fontId="2"/>
  </si>
  <si>
    <t>100%ジュース（アップル）</t>
    <phoneticPr fontId="2"/>
  </si>
  <si>
    <t>コロッケパン　・ 焼きそばパン　・ 卵パン</t>
    <phoneticPr fontId="2"/>
  </si>
  <si>
    <t>２３０円</t>
    <phoneticPr fontId="2"/>
  </si>
  <si>
    <t>米１合</t>
    <phoneticPr fontId="2"/>
  </si>
  <si>
    <t>８０円</t>
    <phoneticPr fontId="2"/>
  </si>
  <si>
    <t>炊いた米１合</t>
    <phoneticPr fontId="2"/>
  </si>
  <si>
    <t>１３０円</t>
    <phoneticPr fontId="2"/>
  </si>
  <si>
    <t xml:space="preserve"> ※食堂まで取りに来てください。</t>
    <phoneticPr fontId="2"/>
  </si>
  <si>
    <t>井桁（５段）</t>
    <phoneticPr fontId="2"/>
  </si>
  <si>
    <t>焼きそばめん（粉末ソース付）１玉</t>
    <phoneticPr fontId="2"/>
  </si>
  <si>
    <t>１００円</t>
    <rPh sb="3" eb="4">
      <t>エン</t>
    </rPh>
    <phoneticPr fontId="2"/>
  </si>
  <si>
    <t>井桁（６段）</t>
  </si>
  <si>
    <t>菓子パン（メロンパン・ジャムパン・あんぱん・クリームパン）</t>
    <rPh sb="0" eb="2">
      <t>カシ</t>
    </rPh>
    <phoneticPr fontId="2"/>
  </si>
  <si>
    <t>１４０円程度</t>
    <phoneticPr fontId="2"/>
  </si>
  <si>
    <t>井桁（７段）</t>
  </si>
  <si>
    <t>かき氷</t>
    <rPh sb="2" eb="3">
      <t>ゴオリ</t>
    </rPh>
    <phoneticPr fontId="2"/>
  </si>
  <si>
    <t>イチゴ  ･  イチゴフロート  ･  サクレレモン</t>
    <phoneticPr fontId="2"/>
  </si>
  <si>
    <t>１３０円程度</t>
    <rPh sb="3" eb="4">
      <t>エン</t>
    </rPh>
    <rPh sb="4" eb="6">
      <t>テイド</t>
    </rPh>
    <phoneticPr fontId="2"/>
  </si>
  <si>
    <t>ろうそく（小）</t>
    <phoneticPr fontId="2"/>
  </si>
  <si>
    <t>ラクトアイス</t>
    <phoneticPr fontId="2"/>
  </si>
  <si>
    <t>スーパーカップ(バニラ)  ・  パピコ  ・  ジャイアントコーン</t>
    <phoneticPr fontId="2"/>
  </si>
  <si>
    <t>※品名を記入してください。</t>
    <rPh sb="1" eb="3">
      <t>ヒンメイ</t>
    </rPh>
    <rPh sb="4" eb="6">
      <t>キニュウ</t>
    </rPh>
    <phoneticPr fontId="2"/>
  </si>
  <si>
    <t>お茶パック５袋入り（大やかん１個分）</t>
    <rPh sb="1" eb="2">
      <t>チャ</t>
    </rPh>
    <rPh sb="10" eb="11">
      <t>ダイ</t>
    </rPh>
    <rPh sb="15" eb="17">
      <t>コブン</t>
    </rPh>
    <phoneticPr fontId="2"/>
  </si>
  <si>
    <t>１１０円</t>
    <rPh sb="3" eb="4">
      <t>エン</t>
    </rPh>
    <phoneticPr fontId="2"/>
  </si>
  <si>
    <t>オードブル（１皿６～８人分　　要相談）</t>
    <phoneticPr fontId="2"/>
  </si>
  <si>
    <t>３，０００円より</t>
    <rPh sb="1" eb="6">
      <t>０００エン</t>
    </rPh>
    <phoneticPr fontId="2"/>
  </si>
  <si>
    <t xml:space="preserve"> ※特別注文としてミックスゼリー、カップ麺などが注文できます。（要相談）</t>
    <rPh sb="2" eb="4">
      <t>トクベツ</t>
    </rPh>
    <rPh sb="4" eb="6">
      <t>チュウモン</t>
    </rPh>
    <phoneticPr fontId="2"/>
  </si>
  <si>
    <t>-40-</t>
    <phoneticPr fontId="2"/>
  </si>
  <si>
    <t>L（ごはん増量）</t>
    <rPh sb="5" eb="7">
      <t>ゾウリョウ</t>
    </rPh>
    <phoneticPr fontId="2"/>
  </si>
  <si>
    <t>540円</t>
    <rPh sb="3" eb="4">
      <t>エン</t>
    </rPh>
    <phoneticPr fontId="2"/>
  </si>
  <si>
    <t>600円</t>
    <rPh sb="3" eb="4">
      <t>エン</t>
    </rPh>
    <phoneticPr fontId="2"/>
  </si>
  <si>
    <t>700円</t>
    <rPh sb="3" eb="4">
      <t>エン</t>
    </rPh>
    <phoneticPr fontId="2"/>
  </si>
  <si>
    <t>1100円</t>
    <rPh sb="4" eb="5">
      <t>エン</t>
    </rPh>
    <phoneticPr fontId="2"/>
  </si>
  <si>
    <t>1200円</t>
    <rPh sb="4" eb="5">
      <t>エン</t>
    </rPh>
    <phoneticPr fontId="2"/>
  </si>
  <si>
    <t>いろはす500㎖ 160円</t>
    <rPh sb="12" eb="13">
      <t>エン</t>
    </rPh>
    <phoneticPr fontId="36"/>
  </si>
  <si>
    <t>500㎖ 190･200円</t>
    <rPh sb="12" eb="13">
      <t>エン</t>
    </rPh>
    <phoneticPr fontId="2"/>
  </si>
  <si>
    <t>紙パック 160円</t>
    <rPh sb="0" eb="1">
      <t>カミ</t>
    </rPh>
    <rPh sb="8" eb="9">
      <t>エン</t>
    </rPh>
    <phoneticPr fontId="36"/>
  </si>
  <si>
    <t>（ごはん増量）</t>
    <rPh sb="4" eb="6">
      <t>ゾウリョウ</t>
    </rPh>
    <phoneticPr fontId="2"/>
  </si>
  <si>
    <t>540円</t>
    <rPh sb="3" eb="4">
      <t>エン</t>
    </rPh>
    <phoneticPr fontId="2"/>
  </si>
  <si>
    <t>500円</t>
    <phoneticPr fontId="2"/>
  </si>
  <si>
    <t>700円</t>
    <phoneticPr fontId="2"/>
  </si>
  <si>
    <t>850円</t>
    <rPh sb="3" eb="4">
      <t>エン</t>
    </rPh>
    <phoneticPr fontId="2"/>
  </si>
  <si>
    <t>950円</t>
    <rPh sb="3" eb="4">
      <t>エン</t>
    </rPh>
    <phoneticPr fontId="2"/>
  </si>
  <si>
    <t>1，500円</t>
    <rPh sb="5" eb="6">
      <t>エン</t>
    </rPh>
    <phoneticPr fontId="2"/>
  </si>
  <si>
    <t>1，100円</t>
    <rPh sb="5" eb="6">
      <t>エン</t>
    </rPh>
    <phoneticPr fontId="2"/>
  </si>
  <si>
    <t>1，200円</t>
    <rPh sb="5" eb="6">
      <t>エン</t>
    </rPh>
    <phoneticPr fontId="2"/>
  </si>
  <si>
    <t>別に薪の代金（780円）が必要です。</t>
    <rPh sb="0" eb="1">
      <t>ベツ</t>
    </rPh>
    <rPh sb="10" eb="11">
      <t>エン</t>
    </rPh>
    <phoneticPr fontId="2"/>
  </si>
  <si>
    <t>別に炭（2，000円）の代金が必要です。</t>
    <rPh sb="9" eb="10">
      <t>エン</t>
    </rPh>
    <phoneticPr fontId="2"/>
  </si>
  <si>
    <t>300円</t>
    <phoneticPr fontId="2"/>
  </si>
  <si>
    <t>450円</t>
    <phoneticPr fontId="2"/>
  </si>
  <si>
    <t>生米（1合）</t>
    <rPh sb="0" eb="1">
      <t>ナマ</t>
    </rPh>
    <rPh sb="1" eb="2">
      <t>コメ</t>
    </rPh>
    <rPh sb="4" eb="5">
      <t>ゴウ</t>
    </rPh>
    <phoneticPr fontId="2"/>
  </si>
  <si>
    <t>★ピザ（窯焼きピザ）</t>
    <rPh sb="4" eb="6">
      <t>カマヤ</t>
    </rPh>
    <phoneticPr fontId="2"/>
  </si>
  <si>
    <t>★バウムクーヘン</t>
    <phoneticPr fontId="2"/>
  </si>
  <si>
    <t>160円</t>
    <rPh sb="3" eb="4">
      <t>エン</t>
    </rPh>
    <phoneticPr fontId="2"/>
  </si>
  <si>
    <t>190円</t>
    <rPh sb="3" eb="4">
      <t>エン</t>
    </rPh>
    <phoneticPr fontId="2"/>
  </si>
  <si>
    <t>　100%ジュース（アップル）</t>
    <phoneticPr fontId="2"/>
  </si>
  <si>
    <t>240円</t>
    <rPh sb="3" eb="4">
      <t>エン</t>
    </rPh>
    <phoneticPr fontId="2"/>
  </si>
  <si>
    <t>トゥントゥ</t>
    <phoneticPr fontId="2"/>
  </si>
  <si>
    <t>250円</t>
    <rPh sb="3" eb="4">
      <t>エン</t>
    </rPh>
    <phoneticPr fontId="2"/>
  </si>
  <si>
    <t>1，080円</t>
    <rPh sb="5" eb="6">
      <t>エン</t>
    </rPh>
    <phoneticPr fontId="2"/>
  </si>
  <si>
    <t>600円</t>
    <phoneticPr fontId="2"/>
  </si>
  <si>
    <t>2，000円</t>
    <rPh sb="5" eb="6">
      <t>エン</t>
    </rPh>
    <phoneticPr fontId="2"/>
  </si>
  <si>
    <t>　※★印については、繁忙期（6～８月）は注文できません</t>
    <rPh sb="17" eb="18">
      <t>ガツ</t>
    </rPh>
    <phoneticPr fontId="2"/>
  </si>
  <si>
    <t>ホットサンドイッチ</t>
    <phoneticPr fontId="2"/>
  </si>
  <si>
    <t>焼きむすび（2個）</t>
    <rPh sb="0" eb="1">
      <t>ヤ</t>
    </rPh>
    <rPh sb="7" eb="8">
      <t>コ</t>
    </rPh>
    <phoneticPr fontId="2"/>
  </si>
  <si>
    <t>焼きむすび（3個）</t>
    <rPh sb="0" eb="1">
      <t>ヤ</t>
    </rPh>
    <rPh sb="7" eb="8">
      <t>コ</t>
    </rPh>
    <phoneticPr fontId="2"/>
  </si>
  <si>
    <t>魚つかみ</t>
    <rPh sb="0" eb="1">
      <t>サカナ</t>
    </rPh>
    <phoneticPr fontId="2"/>
  </si>
  <si>
    <t>トントゥ</t>
    <phoneticPr fontId="2"/>
  </si>
  <si>
    <r>
      <t xml:space="preserve">L
</t>
    </r>
    <r>
      <rPr>
        <sz val="4"/>
        <rFont val="BIZ UDゴシック"/>
        <family val="3"/>
        <charset val="128"/>
      </rPr>
      <t>ご飯増量</t>
    </r>
    <rPh sb="3" eb="6">
      <t>ハンゾウリョウ</t>
    </rPh>
    <phoneticPr fontId="3"/>
  </si>
  <si>
    <r>
      <t>↑食堂食（S / M / L)の食数を記入してください。
　弁当や野外食</t>
    </r>
    <r>
      <rPr>
        <sz val="11"/>
        <rFont val="BIZ UDゴシック"/>
        <family val="3"/>
        <charset val="128"/>
      </rPr>
      <t>を希望する場合は</t>
    </r>
    <r>
      <rPr>
        <b/>
        <sz val="11"/>
        <color indexed="10"/>
        <rFont val="BIZ UDゴシック"/>
        <family val="3"/>
        <charset val="128"/>
      </rPr>
      <t>〇のみ</t>
    </r>
    <r>
      <rPr>
        <sz val="11"/>
        <rFont val="BIZ UDゴシック"/>
        <family val="3"/>
        <charset val="128"/>
      </rPr>
      <t>つけてください。</t>
    </r>
    <r>
      <rPr>
        <b/>
        <sz val="11"/>
        <color indexed="10"/>
        <rFont val="BIZ UDゴシック"/>
        <family val="3"/>
        <charset val="128"/>
      </rPr>
      <t xml:space="preserve">
　弁当や野外食の食数</t>
    </r>
    <r>
      <rPr>
        <sz val="11"/>
        <rFont val="BIZ UDゴシック"/>
        <family val="3"/>
        <charset val="128"/>
      </rPr>
      <t>は、次のシート</t>
    </r>
    <r>
      <rPr>
        <b/>
        <sz val="11"/>
        <color indexed="10"/>
        <rFont val="BIZ UDゴシック"/>
        <family val="3"/>
        <charset val="128"/>
      </rPr>
      <t>「⑤野外食・弁当・クラフト注文表」</t>
    </r>
    <r>
      <rPr>
        <sz val="11"/>
        <rFont val="BIZ UDゴシック"/>
        <family val="3"/>
        <charset val="128"/>
      </rPr>
      <t>に記入してください。</t>
    </r>
    <rPh sb="1" eb="3">
      <t>ショクドウ</t>
    </rPh>
    <rPh sb="3" eb="4">
      <t>ショク</t>
    </rPh>
    <rPh sb="16" eb="18">
      <t>ショクスウ</t>
    </rPh>
    <rPh sb="19" eb="21">
      <t>キニュウ</t>
    </rPh>
    <rPh sb="30" eb="32">
      <t>ベントウ</t>
    </rPh>
    <rPh sb="33" eb="35">
      <t>ヤガイ</t>
    </rPh>
    <rPh sb="35" eb="36">
      <t>ショク</t>
    </rPh>
    <rPh sb="37" eb="39">
      <t>キボウ</t>
    </rPh>
    <rPh sb="41" eb="43">
      <t>バアイ</t>
    </rPh>
    <rPh sb="57" eb="59">
      <t>ベントウ</t>
    </rPh>
    <rPh sb="60" eb="62">
      <t>ヤガイ</t>
    </rPh>
    <rPh sb="62" eb="63">
      <t>ショク</t>
    </rPh>
    <rPh sb="64" eb="66">
      <t>ショクスウ</t>
    </rPh>
    <rPh sb="68" eb="69">
      <t>ツギ</t>
    </rPh>
    <rPh sb="75" eb="77">
      <t>ヤガイ</t>
    </rPh>
    <rPh sb="77" eb="78">
      <t>ショク</t>
    </rPh>
    <rPh sb="79" eb="81">
      <t>ベントウ</t>
    </rPh>
    <rPh sb="86" eb="88">
      <t>チュウモン</t>
    </rPh>
    <rPh sb="88" eb="89">
      <t>ヒョウ</t>
    </rPh>
    <rPh sb="91" eb="93">
      <t>キニュウ</t>
    </rPh>
    <phoneticPr fontId="2"/>
  </si>
  <si>
    <t>２４本以上から注文可能（麦茶は除く）</t>
    <rPh sb="2" eb="5">
      <t>ホンイジョウ</t>
    </rPh>
    <rPh sb="7" eb="11">
      <t>チュウモンカノウ</t>
    </rPh>
    <rPh sb="12" eb="14">
      <t>ムギチャ</t>
    </rPh>
    <rPh sb="15" eb="16">
      <t>ノゾ</t>
    </rPh>
    <phoneticPr fontId="2"/>
  </si>
  <si>
    <t>-24-</t>
    <phoneticPr fontId="2"/>
  </si>
  <si>
    <t>-25-</t>
    <phoneticPr fontId="2"/>
  </si>
  <si>
    <t>-26-</t>
    <phoneticPr fontId="2"/>
  </si>
  <si>
    <t>-30-</t>
    <phoneticPr fontId="2"/>
  </si>
  <si>
    <t>-32-</t>
    <phoneticPr fontId="2"/>
  </si>
  <si>
    <t>-18-</t>
    <phoneticPr fontId="2"/>
  </si>
  <si>
    <t>7,200円</t>
    <phoneticPr fontId="2"/>
  </si>
  <si>
    <t>記入例</t>
    <rPh sb="0" eb="3">
      <t>キニュウレイ</t>
    </rPh>
    <phoneticPr fontId="2"/>
  </si>
  <si>
    <t xml:space="preserve">     -19-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</si>
</sst>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Red]\(0\)"/>
    <numFmt numFmtId="179" formatCode="[=0]&quot;&quot;;General"/>
    <numFmt numFmtId="180" formatCode="m&quot;月&quot;d&quot;日&quot;\(aaa\)"/>
    <numFmt numFmtId="181" formatCode="[&lt;=999]000;[&lt;=9999]000\-00;000\-0000"/>
    <numFmt numFmtId="182" formatCode="h:mm;@"/>
    <numFmt numFmtId="183" formatCode="0.0_ "/>
    <numFmt numFmtId="184" formatCode="#,##0_);[Red]\(#,##0\)"/>
    <numFmt numFmtId="185" formatCode="0.0_);[Red]\(0.0\)"/>
    <numFmt numFmtId="186" formatCode="yyyy&quot;年&quot;m&quot;月&quot;d&quot;日&quot;\(aaa\)"/>
    <numFmt numFmtId="187" formatCode="m&quot;月&quot;d&quot;日&quot;;@"/>
    <numFmt numFmtId="188" formatCode="h&quot;時&quot;mm&quot;分&quot;;@"/>
    <numFmt numFmtId="189" formatCode="[$-411]ggge&quot;年&quot;m&quot;月&quot;d&quot;日&quot;\(aaa\)"/>
    <numFmt numFmtId="190" formatCode="&quot;△&quot;\ #,##0;&quot;▲&quot;\ #,##0"/>
    <numFmt numFmtId="191" formatCode="0_);\(0\)"/>
  </numFmts>
  <fonts count="13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b/>
      <sz val="16"/>
      <name val="ＭＳ Ｐゴシック"/>
      <family val="3"/>
      <charset val="128"/>
    </font>
    <font>
      <b/>
      <sz val="10"/>
      <name val="ＭＳ Ｐゴシック"/>
      <family val="3"/>
      <charset val="128"/>
    </font>
    <font>
      <b/>
      <sz val="11"/>
      <name val="ＭＳ 明朝"/>
      <family val="1"/>
      <charset val="128"/>
    </font>
    <font>
      <sz val="10"/>
      <name val="ＭＳ ゴシック"/>
      <family val="3"/>
      <charset val="128"/>
    </font>
    <font>
      <sz val="11"/>
      <name val="ＭＳ 明朝"/>
      <family val="1"/>
      <charset val="128"/>
    </font>
    <font>
      <u/>
      <sz val="11"/>
      <color indexed="12"/>
      <name val="ＭＳ Ｐゴシック"/>
      <family val="3"/>
      <charset val="128"/>
    </font>
    <font>
      <sz val="11"/>
      <name val="ＭＳ ゴシック"/>
      <family val="3"/>
      <charset val="128"/>
    </font>
    <font>
      <sz val="14"/>
      <name val="ＭＳ ゴシック"/>
      <family val="3"/>
      <charset val="128"/>
    </font>
    <font>
      <sz val="14"/>
      <name val="ＭＳ 明朝"/>
      <family val="1"/>
      <charset val="128"/>
    </font>
    <font>
      <sz val="11"/>
      <color indexed="9"/>
      <name val="ＭＳ Ｐゴシック"/>
      <family val="3"/>
      <charset val="128"/>
    </font>
    <font>
      <sz val="24"/>
      <name val="ＭＳ Ｐゴシック"/>
      <family val="3"/>
      <charset val="128"/>
    </font>
    <font>
      <sz val="11"/>
      <color indexed="8"/>
      <name val="ＭＳ 明朝"/>
      <family val="1"/>
      <charset val="128"/>
    </font>
    <font>
      <sz val="9"/>
      <color indexed="8"/>
      <name val="ＭＳ 明朝"/>
      <family val="1"/>
      <charset val="128"/>
    </font>
    <font>
      <sz val="11"/>
      <color indexed="8"/>
      <name val="ＭＳ Ｐゴシック"/>
      <family val="3"/>
      <charset val="128"/>
    </font>
    <font>
      <sz val="10"/>
      <color indexed="8"/>
      <name val="ＭＳ 明朝"/>
      <family val="1"/>
      <charset val="128"/>
    </font>
    <font>
      <sz val="12"/>
      <color indexed="8"/>
      <name val="ＭＳ 明朝"/>
      <family val="1"/>
      <charset val="128"/>
    </font>
    <font>
      <b/>
      <sz val="12"/>
      <color indexed="8"/>
      <name val="ＭＳ 明朝"/>
      <family val="1"/>
      <charset val="128"/>
    </font>
    <font>
      <sz val="14"/>
      <color indexed="8"/>
      <name val="ＭＳ Ｐゴシック"/>
      <family val="3"/>
      <charset val="128"/>
    </font>
    <font>
      <b/>
      <sz val="14"/>
      <color indexed="8"/>
      <name val="ＭＳ 明朝"/>
      <family val="1"/>
      <charset val="128"/>
    </font>
    <font>
      <sz val="12"/>
      <color indexed="8"/>
      <name val="ＭＳ Ｐゴシック"/>
      <family val="3"/>
      <charset val="128"/>
    </font>
    <font>
      <b/>
      <u/>
      <sz val="10"/>
      <color indexed="8"/>
      <name val="ＭＳ 明朝"/>
      <family val="1"/>
      <charset val="128"/>
    </font>
    <font>
      <b/>
      <u/>
      <sz val="12"/>
      <color indexed="8"/>
      <name val="ＭＳ 明朝"/>
      <family val="1"/>
      <charset val="128"/>
    </font>
    <font>
      <b/>
      <sz val="10"/>
      <color indexed="8"/>
      <name val="ＭＳ 明朝"/>
      <family val="1"/>
      <charset val="128"/>
    </font>
    <font>
      <sz val="22"/>
      <color indexed="8"/>
      <name val="ＭＳ 明朝"/>
      <family val="1"/>
      <charset val="128"/>
    </font>
    <font>
      <sz val="14"/>
      <color indexed="8"/>
      <name val="ＭＳ 明朝"/>
      <family val="1"/>
      <charset val="128"/>
    </font>
    <font>
      <sz val="8"/>
      <color indexed="8"/>
      <name val="ＭＳ 明朝"/>
      <family val="1"/>
      <charset val="128"/>
    </font>
    <font>
      <sz val="6"/>
      <name val="ＭＳ Ｐゴシック"/>
      <family val="3"/>
      <charset val="128"/>
    </font>
    <font>
      <b/>
      <sz val="20"/>
      <color indexed="8"/>
      <name val="ＭＳ 明朝"/>
      <family val="1"/>
      <charset val="128"/>
    </font>
    <font>
      <sz val="11"/>
      <color theme="1"/>
      <name val="ＭＳ Ｐゴシック"/>
      <family val="3"/>
      <charset val="128"/>
    </font>
    <font>
      <sz val="11"/>
      <color theme="1"/>
      <name val="ＭＳ 明朝"/>
      <family val="1"/>
      <charset val="128"/>
    </font>
    <font>
      <sz val="11"/>
      <color rgb="FF000000"/>
      <name val="ＭＳ Ｐゴシック"/>
      <family val="3"/>
      <charset val="128"/>
    </font>
    <font>
      <sz val="10"/>
      <name val="BIZ UDPゴシック"/>
      <family val="3"/>
      <charset val="128"/>
    </font>
    <font>
      <sz val="8"/>
      <name val="BIZ UDPゴシック"/>
      <family val="3"/>
      <charset val="128"/>
    </font>
    <font>
      <sz val="12"/>
      <name val="BIZ UDPゴシック"/>
      <family val="3"/>
      <charset val="128"/>
    </font>
    <font>
      <sz val="14"/>
      <name val="BIZ UDPゴシック"/>
      <family val="3"/>
      <charset val="128"/>
    </font>
    <font>
      <sz val="9"/>
      <name val="BIZ UDPゴシック"/>
      <family val="3"/>
      <charset val="128"/>
    </font>
    <font>
      <u/>
      <sz val="14"/>
      <color indexed="12"/>
      <name val="BIZ UDPゴシック"/>
      <family val="3"/>
      <charset val="128"/>
    </font>
    <font>
      <sz val="16"/>
      <name val="BIZ UDPゴシック"/>
      <family val="3"/>
      <charset val="128"/>
    </font>
    <font>
      <sz val="11"/>
      <name val="BIZ UDPゴシック"/>
      <family val="3"/>
      <charset val="128"/>
    </font>
    <font>
      <sz val="6"/>
      <name val="BIZ UDPゴシック"/>
      <family val="3"/>
      <charset val="128"/>
    </font>
    <font>
      <b/>
      <sz val="12"/>
      <color indexed="81"/>
      <name val="BIZ UDPゴシック"/>
      <family val="3"/>
      <charset val="128"/>
    </font>
    <font>
      <b/>
      <sz val="16"/>
      <name val="BIZ UDPゴシック"/>
      <family val="3"/>
      <charset val="128"/>
    </font>
    <font>
      <b/>
      <sz val="12"/>
      <name val="BIZ UDPゴシック"/>
      <family val="3"/>
      <charset val="128"/>
    </font>
    <font>
      <b/>
      <sz val="8"/>
      <name val="BIZ UDPゴシック"/>
      <family val="3"/>
      <charset val="128"/>
    </font>
    <font>
      <b/>
      <sz val="14"/>
      <name val="BIZ UDPゴシック"/>
      <family val="3"/>
      <charset val="128"/>
    </font>
    <font>
      <sz val="10"/>
      <color indexed="10"/>
      <name val="BIZ UDPゴシック"/>
      <family val="3"/>
      <charset val="128"/>
    </font>
    <font>
      <sz val="8"/>
      <color indexed="8"/>
      <name val="BIZ UDPゴシック"/>
      <family val="3"/>
      <charset val="128"/>
    </font>
    <font>
      <sz val="7"/>
      <name val="BIZ UDPゴシック"/>
      <family val="3"/>
      <charset val="128"/>
    </font>
    <font>
      <sz val="7"/>
      <color indexed="10"/>
      <name val="BIZ UDPゴシック"/>
      <family val="3"/>
      <charset val="128"/>
    </font>
    <font>
      <sz val="7"/>
      <color indexed="8"/>
      <name val="BIZ UDPゴシック"/>
      <family val="3"/>
      <charset val="128"/>
    </font>
    <font>
      <sz val="10"/>
      <color indexed="8"/>
      <name val="BIZ UDPゴシック"/>
      <family val="3"/>
      <charset val="128"/>
    </font>
    <font>
      <b/>
      <sz val="9"/>
      <name val="BIZ UDPゴシック"/>
      <family val="3"/>
      <charset val="128"/>
    </font>
    <font>
      <sz val="18"/>
      <name val="BIZ UDPゴシック"/>
      <family val="3"/>
      <charset val="128"/>
    </font>
    <font>
      <b/>
      <sz val="18"/>
      <name val="BIZ UDPゴシック"/>
      <family val="3"/>
      <charset val="128"/>
    </font>
    <font>
      <sz val="18"/>
      <color indexed="9"/>
      <name val="BIZ UDPゴシック"/>
      <family val="3"/>
      <charset val="128"/>
    </font>
    <font>
      <b/>
      <sz val="11"/>
      <name val="BIZ UDPゴシック"/>
      <family val="3"/>
      <charset val="128"/>
    </font>
    <font>
      <b/>
      <sz val="16"/>
      <color indexed="8"/>
      <name val="BIZ UDPゴシック"/>
      <family val="3"/>
      <charset val="128"/>
    </font>
    <font>
      <sz val="16"/>
      <color indexed="8"/>
      <name val="BIZ UDPゴシック"/>
      <family val="3"/>
      <charset val="128"/>
    </font>
    <font>
      <b/>
      <sz val="22"/>
      <name val="BIZ UDPゴシック"/>
      <family val="3"/>
      <charset val="128"/>
    </font>
    <font>
      <sz val="10"/>
      <color indexed="9"/>
      <name val="BIZ UDPゴシック"/>
      <family val="3"/>
      <charset val="128"/>
    </font>
    <font>
      <b/>
      <u val="double"/>
      <sz val="12"/>
      <name val="BIZ UDPゴシック"/>
      <family val="3"/>
      <charset val="128"/>
    </font>
    <font>
      <sz val="24"/>
      <name val="BIZ UDPゴシック"/>
      <family val="3"/>
      <charset val="128"/>
    </font>
    <font>
      <sz val="24"/>
      <color indexed="8"/>
      <name val="BIZ UDPゴシック"/>
      <family val="3"/>
      <charset val="128"/>
    </font>
    <font>
      <sz val="20"/>
      <color indexed="8"/>
      <name val="BIZ UDゴシック"/>
      <family val="3"/>
      <charset val="128"/>
    </font>
    <font>
      <sz val="20"/>
      <name val="BIZ UDゴシック"/>
      <family val="3"/>
      <charset val="128"/>
    </font>
    <font>
      <sz val="10"/>
      <name val="BIZ UDゴシック"/>
      <family val="3"/>
      <charset val="128"/>
    </font>
    <font>
      <sz val="14"/>
      <color indexed="8"/>
      <name val="BIZ UDゴシック"/>
      <family val="3"/>
      <charset val="128"/>
    </font>
    <font>
      <b/>
      <sz val="14"/>
      <color indexed="8"/>
      <name val="BIZ UDゴシック"/>
      <family val="3"/>
      <charset val="128"/>
    </font>
    <font>
      <sz val="12"/>
      <color indexed="8"/>
      <name val="BIZ UDゴシック"/>
      <family val="3"/>
      <charset val="128"/>
    </font>
    <font>
      <sz val="11"/>
      <color theme="1"/>
      <name val="BIZ UDゴシック"/>
      <family val="3"/>
      <charset val="128"/>
    </font>
    <font>
      <sz val="10"/>
      <color indexed="8"/>
      <name val="BIZ UDゴシック"/>
      <family val="3"/>
      <charset val="128"/>
    </font>
    <font>
      <sz val="11"/>
      <color indexed="8"/>
      <name val="BIZ UDゴシック"/>
      <family val="3"/>
      <charset val="128"/>
    </font>
    <font>
      <sz val="9"/>
      <color indexed="8"/>
      <name val="BIZ UDゴシック"/>
      <family val="3"/>
      <charset val="128"/>
    </font>
    <font>
      <b/>
      <sz val="11"/>
      <color indexed="8"/>
      <name val="BIZ UDゴシック"/>
      <family val="3"/>
      <charset val="128"/>
    </font>
    <font>
      <sz val="16"/>
      <color indexed="8"/>
      <name val="BIZ UDゴシック"/>
      <family val="3"/>
      <charset val="128"/>
    </font>
    <font>
      <sz val="9"/>
      <name val="BIZ UDゴシック"/>
      <family val="3"/>
      <charset val="128"/>
    </font>
    <font>
      <sz val="6"/>
      <color indexed="8"/>
      <name val="BIZ UDゴシック"/>
      <family val="3"/>
      <charset val="128"/>
    </font>
    <font>
      <b/>
      <sz val="11"/>
      <color rgb="FFFF0000"/>
      <name val="BIZ UDゴシック"/>
      <family val="3"/>
      <charset val="128"/>
    </font>
    <font>
      <sz val="11"/>
      <name val="BIZ UDゴシック"/>
      <family val="3"/>
      <charset val="128"/>
    </font>
    <font>
      <b/>
      <sz val="11"/>
      <color indexed="10"/>
      <name val="BIZ UDゴシック"/>
      <family val="3"/>
      <charset val="128"/>
    </font>
    <font>
      <sz val="14"/>
      <color indexed="8"/>
      <name val="BIZ UDPゴシック"/>
      <family val="3"/>
      <charset val="128"/>
    </font>
    <font>
      <sz val="18"/>
      <color indexed="8"/>
      <name val="BIZ UDPゴシック"/>
      <family val="3"/>
      <charset val="128"/>
    </font>
    <font>
      <sz val="12"/>
      <color indexed="8"/>
      <name val="BIZ UDPゴシック"/>
      <family val="3"/>
      <charset val="128"/>
    </font>
    <font>
      <sz val="10"/>
      <color theme="1"/>
      <name val="BIZ UDゴシック"/>
      <family val="3"/>
      <charset val="128"/>
    </font>
    <font>
      <b/>
      <sz val="8"/>
      <color indexed="10"/>
      <name val="BIZ UDゴシック"/>
      <family val="3"/>
      <charset val="128"/>
    </font>
    <font>
      <sz val="10"/>
      <color rgb="FFFF0000"/>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20"/>
      <color indexed="8"/>
      <name val="BIZ UDPゴシック"/>
      <family val="3"/>
      <charset val="128"/>
    </font>
    <font>
      <sz val="11"/>
      <color theme="1"/>
      <name val="BIZ UDPゴシック"/>
      <family val="3"/>
      <charset val="128"/>
    </font>
    <font>
      <sz val="14"/>
      <color indexed="10"/>
      <name val="BIZ UDPゴシック"/>
      <family val="3"/>
      <charset val="128"/>
    </font>
    <font>
      <sz val="9"/>
      <color indexed="8"/>
      <name val="BIZ UDPゴシック"/>
      <family val="3"/>
      <charset val="128"/>
    </font>
    <font>
      <b/>
      <sz val="20"/>
      <name val="BIZ UDPゴシック"/>
      <family val="3"/>
      <charset val="128"/>
    </font>
    <font>
      <u/>
      <sz val="12"/>
      <name val="BIZ UDPゴシック"/>
      <family val="3"/>
      <charset val="128"/>
    </font>
    <font>
      <sz val="20"/>
      <name val="BIZ UDPゴシック"/>
      <family val="3"/>
      <charset val="128"/>
    </font>
    <font>
      <sz val="10.5"/>
      <name val="BIZ UDPゴシック"/>
      <family val="3"/>
      <charset val="128"/>
    </font>
    <font>
      <sz val="14"/>
      <color theme="0"/>
      <name val="BIZ UDPゴシック"/>
      <family val="3"/>
      <charset val="128"/>
    </font>
    <font>
      <sz val="16"/>
      <name val="BIZ UDゴシック"/>
      <family val="3"/>
      <charset val="128"/>
    </font>
    <font>
      <u/>
      <sz val="12"/>
      <name val="BIZ UDゴシック"/>
      <family val="3"/>
      <charset val="128"/>
    </font>
    <font>
      <sz val="12"/>
      <name val="BIZ UDゴシック"/>
      <family val="3"/>
      <charset val="128"/>
    </font>
    <font>
      <sz val="14"/>
      <name val="BIZ UDゴシック"/>
      <family val="3"/>
      <charset val="128"/>
    </font>
    <font>
      <sz val="8"/>
      <name val="BIZ UDゴシック"/>
      <family val="3"/>
      <charset val="128"/>
    </font>
    <font>
      <sz val="16"/>
      <color theme="1"/>
      <name val="BIZ UDPゴシック"/>
      <family val="3"/>
      <charset val="128"/>
    </font>
    <font>
      <sz val="18"/>
      <name val="BIZ UDゴシック"/>
      <family val="3"/>
      <charset val="128"/>
    </font>
    <font>
      <b/>
      <sz val="11"/>
      <name val="BIZ UDゴシック"/>
      <family val="3"/>
      <charset val="128"/>
    </font>
    <font>
      <sz val="11"/>
      <color indexed="10"/>
      <name val="BIZ UDゴシック"/>
      <family val="3"/>
      <charset val="128"/>
    </font>
    <font>
      <sz val="14"/>
      <color theme="1"/>
      <name val="BIZ UDPゴシック"/>
      <family val="3"/>
      <charset val="128"/>
    </font>
    <font>
      <b/>
      <sz val="10"/>
      <name val="BIZ UDPゴシック"/>
      <family val="3"/>
      <charset val="128"/>
    </font>
    <font>
      <b/>
      <sz val="8"/>
      <color indexed="8"/>
      <name val="BIZ UDPゴシック"/>
      <family val="3"/>
      <charset val="128"/>
    </font>
    <font>
      <b/>
      <u/>
      <sz val="10"/>
      <color indexed="8"/>
      <name val="BIZ UDPゴシック"/>
      <family val="3"/>
      <charset val="128"/>
    </font>
    <font>
      <b/>
      <u/>
      <sz val="12"/>
      <color indexed="8"/>
      <name val="BIZ UDPゴシック"/>
      <family val="3"/>
      <charset val="128"/>
    </font>
    <font>
      <b/>
      <sz val="12"/>
      <color indexed="8"/>
      <name val="BIZ UDPゴシック"/>
      <family val="3"/>
      <charset val="128"/>
    </font>
    <font>
      <b/>
      <sz val="10"/>
      <color indexed="8"/>
      <name val="BIZ UDPゴシック"/>
      <family val="3"/>
      <charset val="128"/>
    </font>
    <font>
      <b/>
      <sz val="11"/>
      <color rgb="FFFF0000"/>
      <name val="BIZ UDPゴシック"/>
      <family val="3"/>
      <charset val="128"/>
    </font>
    <font>
      <b/>
      <sz val="9"/>
      <color indexed="81"/>
      <name val="BIZ UDPゴシック"/>
      <family val="3"/>
      <charset val="128"/>
    </font>
    <font>
      <b/>
      <sz val="9"/>
      <color indexed="81"/>
      <name val="BIZ UDゴシック"/>
      <family val="3"/>
      <charset val="128"/>
    </font>
    <font>
      <sz val="9"/>
      <color indexed="81"/>
      <name val="MS P ゴシック"/>
      <family val="3"/>
      <charset val="128"/>
    </font>
    <font>
      <b/>
      <sz val="9"/>
      <color indexed="81"/>
      <name val="MS P ゴシック"/>
      <family val="3"/>
      <charset val="128"/>
    </font>
    <font>
      <sz val="11"/>
      <color rgb="FF000000"/>
      <name val="BIZ UDPゴシック"/>
      <family val="3"/>
      <charset val="128"/>
    </font>
    <font>
      <sz val="9"/>
      <color rgb="FF000000"/>
      <name val="MS UI Gothic"/>
      <family val="3"/>
      <charset val="128"/>
    </font>
    <font>
      <sz val="14"/>
      <color rgb="FFFF0000"/>
      <name val="BIZ UDゴシック"/>
      <family val="3"/>
      <charset val="128"/>
    </font>
    <font>
      <strike/>
      <sz val="10"/>
      <color rgb="FFFF0000"/>
      <name val="BIZ UDゴシック"/>
      <family val="3"/>
      <charset val="128"/>
    </font>
    <font>
      <sz val="4"/>
      <name val="BIZ UDゴシック"/>
      <family val="3"/>
      <charset val="128"/>
    </font>
    <font>
      <sz val="11"/>
      <color rgb="FFFF0000"/>
      <name val="ＭＳ Ｐゴシック"/>
      <family val="3"/>
      <charset val="128"/>
    </font>
    <font>
      <sz val="11"/>
      <color theme="0"/>
      <name val="ＭＳ Ｐゴシック"/>
      <family val="3"/>
      <charset val="128"/>
    </font>
    <font>
      <b/>
      <sz val="22"/>
      <name val="ＭＳ Ｐゴシック"/>
      <family val="3"/>
      <charset val="128"/>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6"/>
        <bgColor indexed="64"/>
      </patternFill>
    </fill>
    <fill>
      <patternFill patternType="solid">
        <fgColor indexed="13"/>
        <bgColor indexed="64"/>
      </patternFill>
    </fill>
    <fill>
      <patternFill patternType="solid">
        <fgColor indexed="51"/>
        <bgColor indexed="64"/>
      </patternFill>
    </fill>
    <fill>
      <patternFill patternType="solid">
        <fgColor indexed="31"/>
        <bgColor indexed="64"/>
      </patternFill>
    </fill>
    <fill>
      <patternFill patternType="solid">
        <fgColor indexed="43"/>
        <bgColor indexed="64"/>
      </patternFill>
    </fill>
    <fill>
      <patternFill patternType="gray0625">
        <bgColor indexed="9"/>
      </patternFill>
    </fill>
  </fills>
  <borders count="315">
    <border>
      <left/>
      <right/>
      <top/>
      <bottom/>
      <diagonal/>
    </border>
    <border>
      <left/>
      <right style="dotted">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tted">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dotted">
        <color indexed="64"/>
      </right>
      <top/>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medium">
        <color indexed="64"/>
      </left>
      <right/>
      <top/>
      <bottom style="hair">
        <color indexed="64"/>
      </bottom>
      <diagonal/>
    </border>
    <border>
      <left style="thin">
        <color indexed="64"/>
      </left>
      <right/>
      <top/>
      <bottom style="hair">
        <color indexed="64"/>
      </bottom>
      <diagonal/>
    </border>
    <border>
      <left style="dotted">
        <color indexed="64"/>
      </left>
      <right style="medium">
        <color indexed="64"/>
      </right>
      <top/>
      <bottom style="hair">
        <color indexed="64"/>
      </bottom>
      <diagonal/>
    </border>
    <border>
      <left style="medium">
        <color indexed="64"/>
      </left>
      <right/>
      <top style="hair">
        <color indexed="64"/>
      </top>
      <bottom/>
      <diagonal/>
    </border>
    <border>
      <left style="dotted">
        <color indexed="64"/>
      </left>
      <right style="medium">
        <color indexed="64"/>
      </right>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diagonal/>
    </border>
    <border>
      <left style="dotted">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dotted">
        <color indexed="64"/>
      </top>
      <bottom style="double">
        <color indexed="64"/>
      </bottom>
      <diagonal/>
    </border>
    <border>
      <left/>
      <right style="medium">
        <color indexed="64"/>
      </right>
      <top/>
      <bottom style="medium">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tted">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right/>
      <top style="hair">
        <color indexed="64"/>
      </top>
      <bottom style="hair">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style="double">
        <color indexed="64"/>
      </left>
      <right/>
      <top style="double">
        <color indexed="64"/>
      </top>
      <bottom style="medium">
        <color indexed="64"/>
      </bottom>
      <diagonal/>
    </border>
    <border>
      <left style="double">
        <color indexed="64"/>
      </left>
      <right/>
      <top style="thin">
        <color indexed="64"/>
      </top>
      <bottom style="double">
        <color indexed="64"/>
      </bottom>
      <diagonal/>
    </border>
    <border>
      <left style="dotted">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uble">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thin">
        <color indexed="64"/>
      </right>
      <top/>
      <bottom style="double">
        <color indexed="64"/>
      </bottom>
      <diagonal/>
    </border>
    <border diagonalDown="1">
      <left style="medium">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right style="double">
        <color indexed="64"/>
      </right>
      <top style="medium">
        <color indexed="64"/>
      </top>
      <bottom style="thin">
        <color indexed="64"/>
      </bottom>
      <diagonal/>
    </border>
    <border>
      <left style="dotted">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style="medium">
        <color indexed="64"/>
      </right>
      <top style="double">
        <color indexed="64"/>
      </top>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double">
        <color indexed="64"/>
      </bottom>
      <diagonal/>
    </border>
    <border>
      <left style="double">
        <color indexed="64"/>
      </left>
      <right/>
      <top style="thin">
        <color indexed="64"/>
      </top>
      <bottom/>
      <diagonal/>
    </border>
    <border diagonalDown="1">
      <left style="double">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style="medium">
        <color indexed="64"/>
      </right>
      <top style="double">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right/>
      <top style="dotted">
        <color indexed="64"/>
      </top>
      <bottom style="double">
        <color indexed="64"/>
      </bottom>
      <diagonal/>
    </border>
    <border>
      <left style="double">
        <color indexed="64"/>
      </left>
      <right/>
      <top style="dotted">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thin">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medium">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double">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uble">
        <color indexed="64"/>
      </top>
      <bottom style="dotted">
        <color indexed="64"/>
      </bottom>
      <diagonal/>
    </border>
    <border>
      <left style="thin">
        <color indexed="64"/>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style="dotted">
        <color indexed="64"/>
      </right>
      <top style="double">
        <color indexed="64"/>
      </top>
      <bottom style="double">
        <color indexed="64"/>
      </bottom>
      <diagonal/>
    </border>
    <border>
      <left style="thin">
        <color indexed="64"/>
      </left>
      <right style="dotted">
        <color indexed="64"/>
      </right>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diagonalDown="1">
      <left style="medium">
        <color indexed="64"/>
      </left>
      <right/>
      <top style="thin">
        <color indexed="64"/>
      </top>
      <bottom style="medium">
        <color indexed="64"/>
      </bottom>
      <diagonal style="thin">
        <color indexed="64"/>
      </diagonal>
    </border>
  </borders>
  <cellStyleXfs count="6">
    <xf numFmtId="0" fontId="0" fillId="0" borderId="0">
      <alignment vertical="center"/>
    </xf>
    <xf numFmtId="0" fontId="15" fillId="0" borderId="0" applyNumberFormat="0" applyFill="0" applyBorder="0" applyAlignment="0" applyProtection="0">
      <alignment vertical="top"/>
      <protection locked="0"/>
    </xf>
    <xf numFmtId="0" fontId="1" fillId="0" borderId="0">
      <alignment vertical="center"/>
    </xf>
    <xf numFmtId="0" fontId="38" fillId="0" borderId="0">
      <alignment vertical="center"/>
    </xf>
    <xf numFmtId="0" fontId="38" fillId="0" borderId="0">
      <alignment vertical="center"/>
    </xf>
    <xf numFmtId="0" fontId="40" fillId="0" borderId="0"/>
  </cellStyleXfs>
  <cellXfs count="2289">
    <xf numFmtId="0" fontId="0" fillId="0" borderId="0" xfId="0">
      <alignment vertical="center"/>
    </xf>
    <xf numFmtId="0" fontId="9" fillId="0" borderId="0" xfId="0" applyFont="1">
      <alignment vertical="center"/>
    </xf>
    <xf numFmtId="179" fontId="4" fillId="0" borderId="0" xfId="0" applyNumberFormat="1" applyFont="1">
      <alignment vertical="center"/>
    </xf>
    <xf numFmtId="179" fontId="1" fillId="0" borderId="0" xfId="0" applyNumberFormat="1" applyFont="1">
      <alignment vertical="center"/>
    </xf>
    <xf numFmtId="0" fontId="19" fillId="0" borderId="0" xfId="0" applyFont="1">
      <alignment vertical="center"/>
    </xf>
    <xf numFmtId="0" fontId="0" fillId="0" borderId="0" xfId="0" applyAlignment="1">
      <alignment horizontal="center" vertical="center"/>
    </xf>
    <xf numFmtId="0" fontId="6" fillId="0" borderId="0" xfId="0" applyFont="1">
      <alignment vertical="center"/>
    </xf>
    <xf numFmtId="0" fontId="0" fillId="0" borderId="0" xfId="0" applyAlignment="1">
      <alignment horizontal="right" vertical="center"/>
    </xf>
    <xf numFmtId="0" fontId="7" fillId="0" borderId="0" xfId="0" applyFont="1">
      <alignment vertical="center"/>
    </xf>
    <xf numFmtId="179" fontId="6" fillId="0" borderId="0" xfId="0" applyNumberFormat="1" applyFont="1" applyAlignment="1">
      <alignment horizontal="right" vertical="center"/>
    </xf>
    <xf numFmtId="0" fontId="16" fillId="0" borderId="0" xfId="0" applyFont="1" applyAlignment="1">
      <alignment horizontal="right" vertical="center"/>
    </xf>
    <xf numFmtId="179" fontId="23" fillId="0" borderId="42" xfId="0" applyNumberFormat="1" applyFont="1" applyBorder="1" applyAlignment="1">
      <alignment horizontal="right" vertical="center"/>
    </xf>
    <xf numFmtId="179" fontId="23" fillId="0" borderId="42" xfId="0" applyNumberFormat="1" applyFont="1" applyBorder="1" applyAlignment="1">
      <alignment horizontal="left" vertical="center"/>
    </xf>
    <xf numFmtId="179" fontId="23" fillId="0" borderId="42" xfId="0" applyNumberFormat="1" applyFont="1" applyBorder="1" applyAlignment="1">
      <alignment horizontal="left" vertical="center" shrinkToFit="1"/>
    </xf>
    <xf numFmtId="0" fontId="0" fillId="0" borderId="42" xfId="0" applyBorder="1" applyAlignment="1">
      <alignment horizontal="left" vertical="center" wrapText="1"/>
    </xf>
    <xf numFmtId="0" fontId="16" fillId="0" borderId="42" xfId="0" quotePrefix="1" applyFont="1" applyBorder="1" applyAlignment="1">
      <alignment horizontal="right" vertical="center" shrinkToFit="1"/>
    </xf>
    <xf numFmtId="0" fontId="0" fillId="0" borderId="42" xfId="0" applyBorder="1" applyAlignment="1">
      <alignment horizontal="left" vertical="center"/>
    </xf>
    <xf numFmtId="0" fontId="16" fillId="0" borderId="42" xfId="0" quotePrefix="1" applyFont="1" applyBorder="1" applyAlignment="1">
      <alignment horizontal="right" vertical="center"/>
    </xf>
    <xf numFmtId="0" fontId="0" fillId="0" borderId="42" xfId="0" applyBorder="1" applyAlignment="1">
      <alignment horizontal="left" vertical="center" shrinkToFit="1"/>
    </xf>
    <xf numFmtId="0" fontId="4" fillId="0" borderId="42" xfId="0" applyFont="1" applyBorder="1" applyAlignment="1">
      <alignment horizontal="left" vertical="center" wrapText="1" shrinkToFi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1" xfId="0" applyFont="1" applyFill="1" applyBorder="1" applyAlignment="1">
      <alignment horizontal="center" vertical="center" shrinkToFit="1"/>
    </xf>
    <xf numFmtId="0" fontId="0" fillId="0" borderId="42" xfId="0" quotePrefix="1" applyBorder="1" applyAlignment="1">
      <alignment horizontal="right" vertical="center" shrinkToFit="1"/>
    </xf>
    <xf numFmtId="0" fontId="0" fillId="0" borderId="42" xfId="0" applyBorder="1">
      <alignment vertical="center"/>
    </xf>
    <xf numFmtId="0" fontId="0" fillId="0" borderId="42" xfId="0" applyBorder="1" applyAlignment="1">
      <alignment horizontal="right" vertical="center"/>
    </xf>
    <xf numFmtId="0" fontId="16" fillId="0" borderId="0" xfId="0" quotePrefix="1" applyFont="1" applyAlignment="1">
      <alignment horizontal="right" vertical="center" shrinkToFit="1"/>
    </xf>
    <xf numFmtId="0" fontId="16" fillId="0" borderId="0" xfId="0" quotePrefix="1" applyFont="1" applyAlignment="1">
      <alignment horizontal="right" vertical="center"/>
    </xf>
    <xf numFmtId="0" fontId="0" fillId="0" borderId="0" xfId="0" quotePrefix="1" applyAlignment="1">
      <alignment horizontal="right" vertical="center" shrinkToFit="1"/>
    </xf>
    <xf numFmtId="0" fontId="0" fillId="0" borderId="16" xfId="0" applyBorder="1">
      <alignment vertical="center"/>
    </xf>
    <xf numFmtId="0" fontId="0" fillId="0" borderId="0" xfId="0" applyAlignment="1"/>
    <xf numFmtId="0" fontId="38" fillId="0" borderId="0" xfId="3">
      <alignment vertical="center"/>
    </xf>
    <xf numFmtId="0" fontId="28" fillId="0" borderId="0" xfId="3" applyFont="1" applyAlignment="1">
      <alignment horizontal="left" vertical="center"/>
    </xf>
    <xf numFmtId="0" fontId="14" fillId="0" borderId="0" xfId="0" applyFont="1">
      <alignment vertical="center"/>
    </xf>
    <xf numFmtId="0" fontId="34" fillId="0" borderId="0" xfId="3" applyFont="1" applyAlignment="1"/>
    <xf numFmtId="0" fontId="35" fillId="0" borderId="0" xfId="3" applyFont="1" applyAlignment="1"/>
    <xf numFmtId="0" fontId="38" fillId="0" borderId="0" xfId="4">
      <alignment vertical="center"/>
    </xf>
    <xf numFmtId="0" fontId="38" fillId="3" borderId="0" xfId="4" applyFill="1">
      <alignment vertical="center"/>
    </xf>
    <xf numFmtId="0" fontId="39" fillId="0" borderId="0" xfId="3" applyFont="1">
      <alignment vertical="center"/>
    </xf>
    <xf numFmtId="0" fontId="39" fillId="0" borderId="0" xfId="3" applyFont="1" applyProtection="1">
      <alignment vertical="center"/>
      <protection locked="0"/>
    </xf>
    <xf numFmtId="0" fontId="0" fillId="0" borderId="0" xfId="0" applyAlignment="1">
      <alignment vertical="center" shrinkToFit="1"/>
    </xf>
    <xf numFmtId="0" fontId="22" fillId="0" borderId="0" xfId="3" applyFont="1" applyAlignment="1"/>
    <xf numFmtId="0" fontId="21" fillId="0" borderId="0" xfId="3" applyFont="1">
      <alignment vertical="center"/>
    </xf>
    <xf numFmtId="3" fontId="0" fillId="0" borderId="0" xfId="0" applyNumberFormat="1">
      <alignment vertical="center"/>
    </xf>
    <xf numFmtId="0" fontId="39" fillId="0" borderId="0" xfId="3" applyFont="1" applyAlignment="1">
      <alignment vertical="center" shrinkToFit="1"/>
    </xf>
    <xf numFmtId="0" fontId="39" fillId="0" borderId="0" xfId="4" applyFont="1">
      <alignment vertical="center"/>
    </xf>
    <xf numFmtId="0" fontId="14" fillId="0" borderId="0" xfId="0" applyFont="1" applyProtection="1">
      <alignment vertical="center"/>
      <protection locked="0"/>
    </xf>
    <xf numFmtId="0" fontId="4" fillId="0" borderId="0" xfId="0" applyFont="1" applyAlignment="1"/>
    <xf numFmtId="0" fontId="37" fillId="0" borderId="0" xfId="3" applyFont="1">
      <alignment vertical="center"/>
    </xf>
    <xf numFmtId="0" fontId="12" fillId="0" borderId="0" xfId="0" applyFont="1">
      <alignment vertical="center"/>
    </xf>
    <xf numFmtId="0" fontId="39" fillId="0" borderId="0" xfId="3" applyFont="1" applyAlignment="1">
      <alignment horizontal="center" vertical="center"/>
    </xf>
    <xf numFmtId="0" fontId="24" fillId="0" borderId="0" xfId="3" applyFont="1">
      <alignment vertical="center"/>
    </xf>
    <xf numFmtId="0" fontId="30" fillId="0" borderId="0" xfId="3" applyFont="1">
      <alignment vertical="center"/>
    </xf>
    <xf numFmtId="0" fontId="31" fillId="0" borderId="0" xfId="3" applyFont="1">
      <alignment vertical="center"/>
    </xf>
    <xf numFmtId="0" fontId="26" fillId="0" borderId="0" xfId="3" applyFont="1">
      <alignment vertical="center"/>
    </xf>
    <xf numFmtId="0" fontId="38" fillId="0" borderId="0" xfId="3" applyAlignment="1">
      <alignment vertical="center" shrinkToFit="1"/>
    </xf>
    <xf numFmtId="0" fontId="27" fillId="0" borderId="0" xfId="3" applyFont="1" applyAlignment="1"/>
    <xf numFmtId="0" fontId="29" fillId="0" borderId="0" xfId="3" applyFont="1">
      <alignment vertical="center"/>
    </xf>
    <xf numFmtId="0" fontId="41" fillId="0" borderId="0" xfId="0" applyFont="1">
      <alignment vertical="center"/>
    </xf>
    <xf numFmtId="186" fontId="43" fillId="0" borderId="0" xfId="0" applyNumberFormat="1" applyFont="1" applyAlignment="1">
      <alignment horizontal="center" vertical="center"/>
    </xf>
    <xf numFmtId="0" fontId="44" fillId="0" borderId="0" xfId="0" applyFont="1" applyAlignment="1">
      <alignment horizontal="left" vertical="center"/>
    </xf>
    <xf numFmtId="0" fontId="42" fillId="0" borderId="0" xfId="0" applyFont="1" applyAlignment="1">
      <alignment horizontal="distributed" vertical="center"/>
    </xf>
    <xf numFmtId="0" fontId="42" fillId="0" borderId="0" xfId="0" applyFont="1" applyAlignment="1">
      <alignment horizontal="center" vertical="center"/>
    </xf>
    <xf numFmtId="0" fontId="45" fillId="0" borderId="0" xfId="0" applyFont="1" applyAlignment="1">
      <alignment horizontal="distributed" vertical="center"/>
    </xf>
    <xf numFmtId="0" fontId="48" fillId="0" borderId="0" xfId="0" applyFont="1">
      <alignment vertical="center"/>
    </xf>
    <xf numFmtId="56" fontId="41" fillId="0" borderId="0" xfId="0" applyNumberFormat="1" applyFont="1">
      <alignment vertical="center"/>
    </xf>
    <xf numFmtId="0" fontId="41" fillId="0" borderId="0" xfId="0" applyFont="1" applyAlignment="1">
      <alignment vertical="center" wrapText="1"/>
    </xf>
    <xf numFmtId="0" fontId="43" fillId="0" borderId="16" xfId="0" applyFont="1" applyBorder="1" applyAlignment="1">
      <alignment horizontal="left" vertical="center"/>
    </xf>
    <xf numFmtId="0" fontId="43" fillId="0" borderId="20" xfId="0" applyFont="1" applyBorder="1" applyAlignment="1">
      <alignment horizontal="left" vertical="center"/>
    </xf>
    <xf numFmtId="0" fontId="43" fillId="0" borderId="32" xfId="0" applyFont="1" applyBorder="1" applyAlignment="1">
      <alignment horizontal="left" vertical="center"/>
    </xf>
    <xf numFmtId="0" fontId="41" fillId="0" borderId="16" xfId="0" applyFont="1" applyBorder="1" applyAlignment="1">
      <alignment horizontal="center" vertical="center"/>
    </xf>
    <xf numFmtId="0" fontId="41" fillId="0" borderId="20" xfId="0" applyFont="1" applyBorder="1" applyAlignment="1">
      <alignment horizontal="center" vertical="center"/>
    </xf>
    <xf numFmtId="179" fontId="49" fillId="0" borderId="16" xfId="0" applyNumberFormat="1" applyFont="1" applyBorder="1">
      <alignment vertical="center"/>
    </xf>
    <xf numFmtId="179" fontId="49" fillId="0" borderId="10" xfId="0" applyNumberFormat="1" applyFont="1" applyBorder="1">
      <alignment vertical="center"/>
    </xf>
    <xf numFmtId="179" fontId="49" fillId="0" borderId="20" xfId="0" applyNumberFormat="1" applyFont="1" applyBorder="1">
      <alignment vertical="center"/>
    </xf>
    <xf numFmtId="0" fontId="41" fillId="0" borderId="26" xfId="0" applyFont="1" applyBorder="1">
      <alignment vertical="center"/>
    </xf>
    <xf numFmtId="179" fontId="49" fillId="0" borderId="16" xfId="0" applyNumberFormat="1" applyFont="1" applyBorder="1" applyAlignment="1">
      <alignment horizontal="center" vertical="center"/>
    </xf>
    <xf numFmtId="179" fontId="41" fillId="0" borderId="26" xfId="0" applyNumberFormat="1" applyFont="1" applyBorder="1">
      <alignment vertical="center"/>
    </xf>
    <xf numFmtId="179" fontId="49" fillId="0" borderId="20" xfId="0" applyNumberFormat="1" applyFont="1" applyBorder="1" applyAlignment="1">
      <alignment horizontal="center" vertical="center"/>
    </xf>
    <xf numFmtId="0" fontId="43" fillId="0" borderId="0" xfId="0" applyFont="1" applyAlignment="1">
      <alignment horizontal="center" vertical="center"/>
    </xf>
    <xf numFmtId="179" fontId="48" fillId="0" borderId="0" xfId="0" applyNumberFormat="1" applyFont="1">
      <alignment vertical="center"/>
    </xf>
    <xf numFmtId="179" fontId="41" fillId="0" borderId="0" xfId="0" applyNumberFormat="1" applyFont="1" applyAlignment="1">
      <alignment horizontal="left" vertical="center"/>
    </xf>
    <xf numFmtId="179" fontId="53" fillId="0" borderId="78" xfId="0" applyNumberFormat="1" applyFont="1" applyBorder="1" applyAlignment="1">
      <alignment horizontal="center" vertical="center"/>
    </xf>
    <xf numFmtId="179" fontId="53" fillId="0" borderId="89" xfId="0" applyNumberFormat="1" applyFont="1" applyBorder="1" applyAlignment="1">
      <alignment horizontal="center" vertical="center"/>
    </xf>
    <xf numFmtId="179" fontId="48" fillId="0" borderId="46" xfId="0" applyNumberFormat="1" applyFont="1" applyBorder="1">
      <alignment vertical="center"/>
    </xf>
    <xf numFmtId="179" fontId="54" fillId="0" borderId="46" xfId="0" applyNumberFormat="1" applyFont="1" applyBorder="1">
      <alignment vertical="center"/>
    </xf>
    <xf numFmtId="179" fontId="54" fillId="0" borderId="0" xfId="0" applyNumberFormat="1" applyFont="1">
      <alignment vertical="center"/>
    </xf>
    <xf numFmtId="179" fontId="48" fillId="0" borderId="53" xfId="0" applyNumberFormat="1" applyFont="1" applyBorder="1">
      <alignment vertical="center"/>
    </xf>
    <xf numFmtId="0" fontId="41" fillId="0" borderId="89" xfId="0" applyFont="1" applyBorder="1" applyAlignment="1">
      <alignment horizontal="center" vertical="center"/>
    </xf>
    <xf numFmtId="0" fontId="55" fillId="0" borderId="33" xfId="0" applyFont="1" applyBorder="1" applyAlignment="1">
      <alignment horizontal="center" vertical="center" shrinkToFit="1"/>
    </xf>
    <xf numFmtId="179" fontId="42" fillId="0" borderId="46" xfId="0" applyNumberFormat="1" applyFont="1" applyBorder="1" applyAlignment="1">
      <alignment horizontal="right" vertical="center"/>
    </xf>
    <xf numFmtId="179" fontId="41" fillId="0" borderId="46" xfId="0" applyNumberFormat="1" applyFont="1" applyBorder="1">
      <alignment vertical="center"/>
    </xf>
    <xf numFmtId="179" fontId="41" fillId="0" borderId="91" xfId="0" applyNumberFormat="1" applyFont="1" applyBorder="1">
      <alignment vertical="center"/>
    </xf>
    <xf numFmtId="179" fontId="41" fillId="0" borderId="32" xfId="0" applyNumberFormat="1" applyFont="1" applyBorder="1" applyProtection="1">
      <alignment vertical="center"/>
      <protection locked="0"/>
    </xf>
    <xf numFmtId="179" fontId="41" fillId="0" borderId="91" xfId="0" applyNumberFormat="1" applyFont="1" applyBorder="1" applyProtection="1">
      <alignment vertical="center"/>
      <protection locked="0"/>
    </xf>
    <xf numFmtId="179" fontId="41" fillId="0" borderId="92" xfId="0" applyNumberFormat="1" applyFont="1" applyBorder="1">
      <alignment vertical="center"/>
    </xf>
    <xf numFmtId="179" fontId="41" fillId="0" borderId="94" xfId="0" applyNumberFormat="1" applyFont="1" applyBorder="1">
      <alignment vertical="center"/>
    </xf>
    <xf numFmtId="179" fontId="41" fillId="0" borderId="93" xfId="0" applyNumberFormat="1" applyFont="1" applyBorder="1" applyProtection="1">
      <alignment vertical="center"/>
      <protection locked="0"/>
    </xf>
    <xf numFmtId="179" fontId="41" fillId="0" borderId="94" xfId="0" applyNumberFormat="1" applyFont="1" applyBorder="1" applyProtection="1">
      <alignment vertical="center"/>
      <protection locked="0"/>
    </xf>
    <xf numFmtId="179" fontId="41" fillId="0" borderId="95" xfId="0" applyNumberFormat="1" applyFont="1" applyBorder="1">
      <alignment vertical="center"/>
    </xf>
    <xf numFmtId="179" fontId="41" fillId="0" borderId="102" xfId="0" applyNumberFormat="1" applyFont="1" applyBorder="1">
      <alignment vertical="center"/>
    </xf>
    <xf numFmtId="179" fontId="42" fillId="0" borderId="47" xfId="0" applyNumberFormat="1" applyFont="1" applyBorder="1" applyAlignment="1">
      <alignment horizontal="right" vertical="center"/>
    </xf>
    <xf numFmtId="179" fontId="41" fillId="0" borderId="47" xfId="0" applyNumberFormat="1" applyFont="1" applyBorder="1">
      <alignment vertical="center"/>
    </xf>
    <xf numFmtId="179" fontId="41" fillId="0" borderId="96" xfId="0" applyNumberFormat="1" applyFont="1" applyBorder="1">
      <alignment vertical="center"/>
    </xf>
    <xf numFmtId="179" fontId="41" fillId="0" borderId="57" xfId="0" applyNumberFormat="1" applyFont="1" applyBorder="1" applyProtection="1">
      <alignment vertical="center"/>
      <protection locked="0"/>
    </xf>
    <xf numFmtId="179" fontId="41" fillId="0" borderId="96" xfId="0" applyNumberFormat="1" applyFont="1" applyBorder="1" applyProtection="1">
      <alignment vertical="center"/>
      <protection locked="0"/>
    </xf>
    <xf numFmtId="179" fontId="41" fillId="0" borderId="97" xfId="0" applyNumberFormat="1" applyFont="1" applyBorder="1">
      <alignment vertical="center"/>
    </xf>
    <xf numFmtId="179" fontId="41" fillId="0" borderId="98" xfId="0" applyNumberFormat="1" applyFont="1" applyBorder="1">
      <alignment vertical="center"/>
    </xf>
    <xf numFmtId="179" fontId="41" fillId="0" borderId="56" xfId="0" applyNumberFormat="1" applyFont="1" applyBorder="1" applyProtection="1">
      <alignment vertical="center"/>
      <protection locked="0"/>
    </xf>
    <xf numFmtId="179" fontId="41" fillId="0" borderId="98" xfId="0" applyNumberFormat="1" applyFont="1" applyBorder="1" applyProtection="1">
      <alignment vertical="center"/>
      <protection locked="0"/>
    </xf>
    <xf numFmtId="0" fontId="41" fillId="0" borderId="101" xfId="0" applyFont="1" applyBorder="1" applyAlignment="1">
      <alignment vertical="center" wrapText="1" shrinkToFit="1"/>
    </xf>
    <xf numFmtId="0" fontId="41" fillId="0" borderId="90" xfId="0" applyFont="1" applyBorder="1" applyAlignment="1">
      <alignment vertical="center" wrapText="1" shrinkToFit="1"/>
    </xf>
    <xf numFmtId="0" fontId="56" fillId="0" borderId="47" xfId="0" applyFont="1" applyBorder="1" applyAlignment="1">
      <alignment vertical="center" wrapText="1"/>
    </xf>
    <xf numFmtId="0" fontId="42" fillId="0" borderId="99" xfId="0" applyFont="1" applyBorder="1" applyAlignment="1">
      <alignment vertical="center" wrapText="1"/>
    </xf>
    <xf numFmtId="179" fontId="42" fillId="0" borderId="47" xfId="0" applyNumberFormat="1" applyFont="1" applyBorder="1">
      <alignment vertical="center"/>
    </xf>
    <xf numFmtId="179" fontId="42" fillId="0" borderId="99" xfId="0" applyNumberFormat="1" applyFont="1" applyBorder="1">
      <alignment vertical="center"/>
    </xf>
    <xf numFmtId="0" fontId="57" fillId="0" borderId="46" xfId="0" applyFont="1" applyBorder="1" applyAlignment="1">
      <alignment vertical="center" wrapText="1"/>
    </xf>
    <xf numFmtId="0" fontId="58" fillId="0" borderId="98" xfId="0" applyFont="1" applyBorder="1" applyAlignment="1">
      <alignment vertical="center" wrapText="1"/>
    </xf>
    <xf numFmtId="0" fontId="41" fillId="0" borderId="46" xfId="0" applyFont="1" applyBorder="1" applyAlignment="1">
      <alignment vertical="center" wrapText="1" shrinkToFit="1"/>
    </xf>
    <xf numFmtId="0" fontId="41" fillId="0" borderId="98" xfId="0" applyFont="1" applyBorder="1" applyAlignment="1">
      <alignment vertical="center" wrapText="1" shrinkToFit="1"/>
    </xf>
    <xf numFmtId="0" fontId="58" fillId="0" borderId="96" xfId="0" applyFont="1" applyBorder="1" applyAlignment="1">
      <alignment vertical="center" wrapText="1"/>
    </xf>
    <xf numFmtId="0" fontId="42" fillId="0" borderId="100" xfId="0" applyFont="1" applyBorder="1">
      <alignment vertical="center"/>
    </xf>
    <xf numFmtId="0" fontId="42" fillId="0" borderId="99" xfId="0" applyFont="1" applyBorder="1">
      <alignment vertical="center"/>
    </xf>
    <xf numFmtId="179" fontId="42" fillId="0" borderId="48" xfId="0" applyNumberFormat="1" applyFont="1" applyBorder="1" applyAlignment="1">
      <alignment horizontal="right" vertical="center"/>
    </xf>
    <xf numFmtId="0" fontId="42" fillId="0" borderId="48" xfId="0" applyFont="1" applyBorder="1" applyAlignment="1">
      <alignment vertical="center" wrapText="1"/>
    </xf>
    <xf numFmtId="0" fontId="42" fillId="0" borderId="70" xfId="0" applyFont="1" applyBorder="1" applyAlignment="1">
      <alignment vertical="center" wrapText="1"/>
    </xf>
    <xf numFmtId="179" fontId="41" fillId="0" borderId="48" xfId="0" applyNumberFormat="1" applyFont="1" applyBorder="1">
      <alignment vertical="center"/>
    </xf>
    <xf numFmtId="179" fontId="41" fillId="0" borderId="70" xfId="0" applyNumberFormat="1" applyFont="1" applyBorder="1">
      <alignment vertical="center"/>
    </xf>
    <xf numFmtId="179" fontId="41" fillId="0" borderId="83" xfId="0" applyNumberFormat="1" applyFont="1" applyBorder="1" applyProtection="1">
      <alignment vertical="center"/>
      <protection locked="0"/>
    </xf>
    <xf numFmtId="179" fontId="41" fillId="0" borderId="70" xfId="0" applyNumberFormat="1" applyFont="1" applyBorder="1" applyProtection="1">
      <alignment vertical="center"/>
      <protection locked="0"/>
    </xf>
    <xf numFmtId="191" fontId="41" fillId="0" borderId="41" xfId="0" applyNumberFormat="1" applyFont="1" applyBorder="1">
      <alignment vertical="center"/>
    </xf>
    <xf numFmtId="0" fontId="48" fillId="0" borderId="0" xfId="0" applyFont="1" applyAlignment="1"/>
    <xf numFmtId="49" fontId="48" fillId="0" borderId="0" xfId="0" applyNumberFormat="1" applyFont="1" applyAlignment="1">
      <alignment vertical="center" shrinkToFit="1"/>
    </xf>
    <xf numFmtId="179" fontId="41" fillId="0" borderId="46" xfId="0" applyNumberFormat="1" applyFont="1" applyBorder="1" applyProtection="1">
      <alignment vertical="center"/>
      <protection locked="0"/>
    </xf>
    <xf numFmtId="179" fontId="41" fillId="0" borderId="92" xfId="0" applyNumberFormat="1" applyFont="1" applyBorder="1" applyProtection="1">
      <alignment vertical="center"/>
      <protection locked="0"/>
    </xf>
    <xf numFmtId="179" fontId="41" fillId="0" borderId="95" xfId="0" applyNumberFormat="1" applyFont="1" applyBorder="1" applyProtection="1">
      <alignment vertical="center"/>
      <protection locked="0"/>
    </xf>
    <xf numFmtId="179" fontId="41" fillId="0" borderId="102" xfId="0" applyNumberFormat="1" applyFont="1" applyBorder="1" applyProtection="1">
      <alignment vertical="center"/>
      <protection locked="0"/>
    </xf>
    <xf numFmtId="179" fontId="41" fillId="0" borderId="47" xfId="0" applyNumberFormat="1" applyFont="1" applyBorder="1" applyProtection="1">
      <alignment vertical="center"/>
      <protection locked="0"/>
    </xf>
    <xf numFmtId="179" fontId="41" fillId="0" borderId="97" xfId="0" applyNumberFormat="1" applyFont="1" applyBorder="1" applyProtection="1">
      <alignment vertical="center"/>
      <protection locked="0"/>
    </xf>
    <xf numFmtId="179" fontId="41" fillId="0" borderId="48" xfId="0" applyNumberFormat="1" applyFont="1" applyBorder="1" applyProtection="1">
      <alignment vertical="center"/>
      <protection locked="0"/>
    </xf>
    <xf numFmtId="179" fontId="42" fillId="0" borderId="41" xfId="0" applyNumberFormat="1" applyFont="1" applyBorder="1" applyAlignment="1">
      <alignment horizontal="right" vertical="center"/>
    </xf>
    <xf numFmtId="179" fontId="42" fillId="0" borderId="0" xfId="0" applyNumberFormat="1" applyFont="1">
      <alignment vertical="center"/>
    </xf>
    <xf numFmtId="179" fontId="41" fillId="0" borderId="41" xfId="0" applyNumberFormat="1" applyFont="1" applyBorder="1" applyAlignment="1">
      <alignment horizontal="center" vertical="center"/>
    </xf>
    <xf numFmtId="179" fontId="41" fillId="0" borderId="41" xfId="0" applyNumberFormat="1" applyFont="1" applyBorder="1">
      <alignment vertical="center"/>
    </xf>
    <xf numFmtId="179" fontId="61" fillId="0" borderId="78" xfId="0" applyNumberFormat="1" applyFont="1" applyBorder="1" applyAlignment="1">
      <alignment horizontal="center" vertical="center" shrinkToFit="1"/>
    </xf>
    <xf numFmtId="179" fontId="61" fillId="0" borderId="89" xfId="0" applyNumberFormat="1" applyFont="1" applyBorder="1" applyAlignment="1">
      <alignment horizontal="center" vertical="center" shrinkToFit="1"/>
    </xf>
    <xf numFmtId="179" fontId="45" fillId="0" borderId="0" xfId="0" applyNumberFormat="1" applyFont="1" applyAlignment="1">
      <alignment horizontal="center" vertical="center"/>
    </xf>
    <xf numFmtId="179" fontId="45" fillId="0" borderId="0" xfId="0" applyNumberFormat="1" applyFont="1" applyAlignment="1">
      <alignment horizontal="right" vertical="center"/>
    </xf>
    <xf numFmtId="179" fontId="41" fillId="0" borderId="0" xfId="0" applyNumberFormat="1" applyFont="1" applyAlignment="1">
      <alignment horizontal="center" vertical="center" wrapText="1"/>
    </xf>
    <xf numFmtId="179" fontId="45" fillId="0" borderId="0" xfId="0" applyNumberFormat="1" applyFont="1" applyAlignment="1">
      <alignment horizontal="center" vertical="center" wrapText="1"/>
    </xf>
    <xf numFmtId="179" fontId="45" fillId="0" borderId="41" xfId="0" applyNumberFormat="1" applyFont="1" applyBorder="1" applyAlignment="1">
      <alignment horizontal="center" vertical="center" wrapText="1"/>
    </xf>
    <xf numFmtId="179" fontId="45" fillId="0" borderId="41" xfId="0" applyNumberFormat="1" applyFont="1" applyBorder="1" applyAlignment="1">
      <alignment vertical="center" wrapText="1"/>
    </xf>
    <xf numFmtId="179" fontId="41" fillId="0" borderId="0" xfId="0" applyNumberFormat="1" applyFont="1" applyAlignment="1">
      <alignment vertical="center" wrapText="1"/>
    </xf>
    <xf numFmtId="179" fontId="65" fillId="0" borderId="0" xfId="0" applyNumberFormat="1" applyFont="1" applyAlignment="1">
      <alignment horizontal="left" vertical="center"/>
    </xf>
    <xf numFmtId="179" fontId="48" fillId="0" borderId="0" xfId="0" applyNumberFormat="1" applyFont="1" applyAlignment="1">
      <alignment horizontal="center" vertical="center"/>
    </xf>
    <xf numFmtId="179" fontId="41" fillId="0" borderId="8" xfId="0" applyNumberFormat="1" applyFont="1" applyBorder="1" applyAlignment="1">
      <alignment horizontal="center" shrinkToFit="1"/>
    </xf>
    <xf numFmtId="179" fontId="41" fillId="0" borderId="24" xfId="0" applyNumberFormat="1" applyFont="1" applyBorder="1" applyAlignment="1">
      <alignment horizontal="center" shrinkToFit="1"/>
    </xf>
    <xf numFmtId="179" fontId="41" fillId="0" borderId="25" xfId="0" applyNumberFormat="1" applyFont="1" applyBorder="1" applyAlignment="1">
      <alignment horizontal="center" shrinkToFit="1"/>
    </xf>
    <xf numFmtId="179" fontId="41" fillId="0" borderId="9" xfId="0" applyNumberFormat="1" applyFont="1" applyBorder="1" applyAlignment="1">
      <alignment horizontal="center" shrinkToFit="1"/>
    </xf>
    <xf numFmtId="179" fontId="41" fillId="0" borderId="16" xfId="0" applyNumberFormat="1" applyFont="1" applyBorder="1" applyAlignment="1">
      <alignment horizontal="center" shrinkToFit="1"/>
    </xf>
    <xf numFmtId="179" fontId="41" fillId="0" borderId="10" xfId="0" applyNumberFormat="1" applyFont="1" applyBorder="1" applyAlignment="1">
      <alignment horizontal="center" shrinkToFit="1"/>
    </xf>
    <xf numFmtId="179" fontId="41" fillId="0" borderId="20" xfId="0" applyNumberFormat="1" applyFont="1" applyBorder="1" applyAlignment="1">
      <alignment horizontal="center" shrinkToFit="1"/>
    </xf>
    <xf numFmtId="179" fontId="41" fillId="0" borderId="11" xfId="0" applyNumberFormat="1" applyFont="1" applyBorder="1" applyAlignment="1">
      <alignment horizontal="center" shrinkToFit="1"/>
    </xf>
    <xf numFmtId="179" fontId="41" fillId="0" borderId="27" xfId="0" applyNumberFormat="1" applyFont="1" applyBorder="1" applyAlignment="1">
      <alignment horizontal="center" shrinkToFit="1"/>
    </xf>
    <xf numFmtId="179" fontId="41" fillId="0" borderId="12" xfId="0" applyNumberFormat="1" applyFont="1" applyBorder="1" applyAlignment="1">
      <alignment horizontal="center" shrinkToFit="1"/>
    </xf>
    <xf numFmtId="179" fontId="41" fillId="0" borderId="28" xfId="0" applyNumberFormat="1" applyFont="1" applyBorder="1" applyAlignment="1">
      <alignment horizontal="center" shrinkToFit="1"/>
    </xf>
    <xf numFmtId="179" fontId="41" fillId="0" borderId="1" xfId="0" applyNumberFormat="1" applyFont="1" applyBorder="1" applyAlignment="1">
      <alignment horizontal="center" shrinkToFit="1"/>
    </xf>
    <xf numFmtId="179" fontId="41" fillId="0" borderId="2" xfId="0" applyNumberFormat="1" applyFont="1" applyBorder="1" applyAlignment="1">
      <alignment horizontal="center" shrinkToFit="1"/>
    </xf>
    <xf numFmtId="179" fontId="41" fillId="0" borderId="3" xfId="0" applyNumberFormat="1" applyFont="1" applyBorder="1" applyAlignment="1">
      <alignment horizontal="center" shrinkToFit="1"/>
    </xf>
    <xf numFmtId="178" fontId="41" fillId="0" borderId="4" xfId="0" applyNumberFormat="1" applyFont="1" applyBorder="1" applyAlignment="1">
      <alignment horizontal="center" shrinkToFit="1"/>
    </xf>
    <xf numFmtId="178" fontId="41" fillId="0" borderId="5" xfId="0" applyNumberFormat="1" applyFont="1" applyBorder="1" applyAlignment="1">
      <alignment horizontal="center" shrinkToFit="1"/>
    </xf>
    <xf numFmtId="178" fontId="44" fillId="0" borderId="0" xfId="0" applyNumberFormat="1" applyFont="1" applyAlignment="1">
      <alignment horizontal="center" vertical="center" wrapText="1"/>
    </xf>
    <xf numFmtId="178" fontId="43" fillId="0" borderId="0" xfId="0" applyNumberFormat="1" applyFont="1" applyAlignment="1">
      <alignment horizontal="center" vertical="center" shrinkToFit="1"/>
    </xf>
    <xf numFmtId="184" fontId="44" fillId="0" borderId="0" xfId="0" applyNumberFormat="1" applyFont="1" applyAlignment="1">
      <alignment horizontal="right"/>
    </xf>
    <xf numFmtId="179" fontId="45" fillId="0" borderId="0" xfId="0" applyNumberFormat="1" applyFont="1" applyAlignment="1">
      <alignment vertical="center" shrinkToFit="1"/>
    </xf>
    <xf numFmtId="179" fontId="48" fillId="0" borderId="0" xfId="0" applyNumberFormat="1" applyFont="1" applyAlignment="1">
      <alignment horizontal="right" vertical="center"/>
    </xf>
    <xf numFmtId="179" fontId="65" fillId="0" borderId="0" xfId="0" applyNumberFormat="1" applyFont="1" applyAlignment="1">
      <alignment horizontal="left" vertical="center" wrapText="1"/>
    </xf>
    <xf numFmtId="179" fontId="49" fillId="0" borderId="0" xfId="0" applyNumberFormat="1" applyFont="1" applyAlignment="1">
      <alignment horizontal="right" wrapText="1"/>
    </xf>
    <xf numFmtId="179" fontId="57" fillId="0" borderId="0" xfId="0" applyNumberFormat="1" applyFont="1" applyAlignment="1">
      <alignment horizontal="right" wrapText="1"/>
    </xf>
    <xf numFmtId="179" fontId="43" fillId="0" borderId="0" xfId="0" applyNumberFormat="1" applyFont="1" applyAlignment="1">
      <alignment horizontal="center" vertical="center" wrapText="1"/>
    </xf>
    <xf numFmtId="179" fontId="45" fillId="0" borderId="0" xfId="0" applyNumberFormat="1" applyFont="1" applyAlignment="1">
      <alignment horizontal="center" vertical="top" wrapText="1"/>
    </xf>
    <xf numFmtId="179" fontId="41" fillId="0" borderId="13" xfId="0" applyNumberFormat="1" applyFont="1" applyBorder="1" applyAlignment="1">
      <alignment horizontal="center" shrinkToFit="1"/>
    </xf>
    <xf numFmtId="179" fontId="41" fillId="0" borderId="6" xfId="0" applyNumberFormat="1" applyFont="1" applyBorder="1" applyAlignment="1">
      <alignment horizontal="center" shrinkToFit="1"/>
    </xf>
    <xf numFmtId="179" fontId="44" fillId="0" borderId="5" xfId="0" applyNumberFormat="1" applyFont="1" applyBorder="1" applyAlignment="1">
      <alignment horizontal="center" shrinkToFit="1"/>
    </xf>
    <xf numFmtId="179" fontId="44" fillId="0" borderId="7" xfId="0" applyNumberFormat="1" applyFont="1" applyBorder="1" applyAlignment="1">
      <alignment horizontal="center" shrinkToFit="1"/>
    </xf>
    <xf numFmtId="179" fontId="49" fillId="0" borderId="23" xfId="0" applyNumberFormat="1" applyFont="1" applyBorder="1" applyAlignment="1">
      <alignment horizontal="right" vertical="center" shrinkToFit="1"/>
    </xf>
    <xf numFmtId="179" fontId="49" fillId="0" borderId="11" xfId="0" applyNumberFormat="1" applyFont="1" applyBorder="1" applyAlignment="1">
      <alignment horizontal="right" vertical="center" shrinkToFit="1"/>
    </xf>
    <xf numFmtId="179" fontId="49" fillId="0" borderId="28" xfId="0" applyNumberFormat="1" applyFont="1" applyBorder="1" applyAlignment="1">
      <alignment horizontal="right" vertical="center" shrinkToFit="1"/>
    </xf>
    <xf numFmtId="179" fontId="49" fillId="0" borderId="4" xfId="0" applyNumberFormat="1" applyFont="1" applyBorder="1" applyAlignment="1">
      <alignment shrinkToFit="1"/>
    </xf>
    <xf numFmtId="179" fontId="49" fillId="0" borderId="7" xfId="0" applyNumberFormat="1" applyFont="1" applyBorder="1" applyAlignment="1">
      <alignment horizontal="right" vertical="center" shrinkToFit="1"/>
    </xf>
    <xf numFmtId="0" fontId="48" fillId="0" borderId="0" xfId="0" applyFont="1" applyAlignment="1">
      <alignment horizontal="center" vertical="center" wrapText="1"/>
    </xf>
    <xf numFmtId="179" fontId="48" fillId="0" borderId="0" xfId="0" applyNumberFormat="1" applyFont="1" applyAlignment="1">
      <alignment horizontal="center" vertical="center" textRotation="255" shrinkToFit="1"/>
    </xf>
    <xf numFmtId="179" fontId="48" fillId="0" borderId="0" xfId="0" applyNumberFormat="1" applyFont="1" applyAlignment="1">
      <alignment horizontal="center" vertical="center" wrapText="1"/>
    </xf>
    <xf numFmtId="179" fontId="49" fillId="0" borderId="49" xfId="0" applyNumberFormat="1" applyFont="1" applyBorder="1" applyAlignment="1">
      <alignment horizontal="center" shrinkToFit="1"/>
    </xf>
    <xf numFmtId="176" fontId="43" fillId="0" borderId="0" xfId="0" applyNumberFormat="1" applyFont="1" applyAlignment="1" applyProtection="1">
      <alignment horizontal="right" shrinkToFit="1"/>
      <protection locked="0"/>
    </xf>
    <xf numFmtId="179" fontId="49" fillId="0" borderId="50" xfId="0" applyNumberFormat="1" applyFont="1" applyBorder="1" applyAlignment="1">
      <alignment horizontal="center" shrinkToFit="1"/>
    </xf>
    <xf numFmtId="176" fontId="43" fillId="0" borderId="14" xfId="0" applyNumberFormat="1" applyFont="1" applyBorder="1" applyAlignment="1" applyProtection="1">
      <alignment horizontal="right" shrinkToFit="1"/>
      <protection locked="0"/>
    </xf>
    <xf numFmtId="179" fontId="49" fillId="0" borderId="51" xfId="0" applyNumberFormat="1" applyFont="1" applyBorder="1" applyAlignment="1">
      <alignment horizontal="center" shrinkToFit="1"/>
    </xf>
    <xf numFmtId="176" fontId="43" fillId="0" borderId="15" xfId="0" applyNumberFormat="1" applyFont="1" applyBorder="1" applyAlignment="1" applyProtection="1">
      <alignment horizontal="right" shrinkToFit="1"/>
      <protection locked="0"/>
    </xf>
    <xf numFmtId="179" fontId="49" fillId="0" borderId="52" xfId="0" applyNumberFormat="1" applyFont="1" applyBorder="1" applyAlignment="1">
      <alignment horizontal="right" vertical="center" shrinkToFit="1"/>
    </xf>
    <xf numFmtId="179" fontId="49" fillId="0" borderId="22" xfId="0" applyNumberFormat="1" applyFont="1" applyBorder="1" applyAlignment="1">
      <alignment horizontal="right" vertical="center" shrinkToFit="1"/>
    </xf>
    <xf numFmtId="176" fontId="43" fillId="0" borderId="16" xfId="0" applyNumberFormat="1" applyFont="1" applyBorder="1" applyAlignment="1" applyProtection="1">
      <alignment horizontal="right" shrinkToFit="1"/>
      <protection locked="0"/>
    </xf>
    <xf numFmtId="184" fontId="49" fillId="0" borderId="6" xfId="0" applyNumberFormat="1" applyFont="1" applyBorder="1" applyAlignment="1">
      <alignment horizontal="center" shrinkToFit="1"/>
    </xf>
    <xf numFmtId="179" fontId="49" fillId="0" borderId="5" xfId="0" applyNumberFormat="1" applyFont="1" applyBorder="1" applyAlignment="1">
      <alignment horizontal="center" shrinkToFit="1"/>
    </xf>
    <xf numFmtId="179" fontId="49" fillId="0" borderId="4" xfId="0" applyNumberFormat="1" applyFont="1" applyBorder="1" applyAlignment="1">
      <alignment horizontal="center" shrinkToFit="1"/>
    </xf>
    <xf numFmtId="179" fontId="49" fillId="0" borderId="7" xfId="0" applyNumberFormat="1" applyFont="1" applyBorder="1" applyAlignment="1">
      <alignment horizontal="center" shrinkToFit="1"/>
    </xf>
    <xf numFmtId="179" fontId="48" fillId="0" borderId="0" xfId="0" applyNumberFormat="1" applyFont="1" applyAlignment="1">
      <alignment horizontal="center"/>
    </xf>
    <xf numFmtId="179" fontId="41" fillId="0" borderId="0" xfId="0" applyNumberFormat="1" applyFont="1" applyAlignment="1">
      <alignment horizontal="center" shrinkToFit="1"/>
    </xf>
    <xf numFmtId="179" fontId="41" fillId="0" borderId="0" xfId="0" applyNumberFormat="1" applyFont="1" applyAlignment="1">
      <alignment horizontal="center" wrapText="1"/>
    </xf>
    <xf numFmtId="179" fontId="41" fillId="0" borderId="0" xfId="0" applyNumberFormat="1" applyFont="1" applyAlignment="1">
      <alignment horizontal="right" wrapText="1"/>
    </xf>
    <xf numFmtId="179" fontId="49" fillId="0" borderId="103" xfId="0" applyNumberFormat="1" applyFont="1" applyBorder="1" applyAlignment="1">
      <alignment horizontal="center" wrapText="1"/>
    </xf>
    <xf numFmtId="179" fontId="49" fillId="0" borderId="0" xfId="0" applyNumberFormat="1" applyFont="1" applyAlignment="1">
      <alignment horizontal="center" shrinkToFit="1"/>
    </xf>
    <xf numFmtId="179" fontId="49" fillId="0" borderId="17" xfId="0" applyNumberFormat="1" applyFont="1" applyBorder="1" applyAlignment="1">
      <alignment horizontal="center" shrinkToFit="1"/>
    </xf>
    <xf numFmtId="179" fontId="49" fillId="0" borderId="21" xfId="0" applyNumberFormat="1" applyFont="1" applyBorder="1" applyAlignment="1">
      <alignment horizontal="center" shrinkToFit="1"/>
    </xf>
    <xf numFmtId="179" fontId="49" fillId="0" borderId="14" xfId="0" applyNumberFormat="1" applyFont="1" applyBorder="1" applyAlignment="1">
      <alignment horizontal="center" shrinkToFit="1"/>
    </xf>
    <xf numFmtId="179" fontId="49" fillId="0" borderId="18" xfId="0" applyNumberFormat="1" applyFont="1" applyBorder="1" applyAlignment="1">
      <alignment horizontal="center" shrinkToFit="1"/>
    </xf>
    <xf numFmtId="179" fontId="49" fillId="0" borderId="22" xfId="0" applyNumberFormat="1" applyFont="1" applyBorder="1" applyAlignment="1">
      <alignment horizontal="center" shrinkToFit="1"/>
    </xf>
    <xf numFmtId="179" fontId="49" fillId="0" borderId="15" xfId="0" applyNumberFormat="1" applyFont="1" applyBorder="1" applyAlignment="1">
      <alignment horizontal="center" shrinkToFit="1"/>
    </xf>
    <xf numFmtId="179" fontId="49" fillId="0" borderId="19" xfId="0" applyNumberFormat="1" applyFont="1" applyBorder="1" applyAlignment="1">
      <alignment horizontal="center" shrinkToFit="1"/>
    </xf>
    <xf numFmtId="179" fontId="49" fillId="0" borderId="23" xfId="0" applyNumberFormat="1" applyFont="1" applyBorder="1" applyAlignment="1">
      <alignment horizontal="center" shrinkToFit="1"/>
    </xf>
    <xf numFmtId="179" fontId="49" fillId="0" borderId="16" xfId="0" applyNumberFormat="1" applyFont="1" applyBorder="1" applyAlignment="1">
      <alignment horizontal="center" shrinkToFit="1"/>
    </xf>
    <xf numFmtId="179" fontId="49" fillId="0" borderId="20" xfId="0" applyNumberFormat="1" applyFont="1" applyBorder="1" applyAlignment="1">
      <alignment horizontal="center" shrinkToFit="1"/>
    </xf>
    <xf numFmtId="179" fontId="49" fillId="0" borderId="11" xfId="0" applyNumberFormat="1" applyFont="1" applyBorder="1" applyAlignment="1">
      <alignment horizontal="center" shrinkToFit="1"/>
    </xf>
    <xf numFmtId="179" fontId="49" fillId="0" borderId="19" xfId="0" applyNumberFormat="1" applyFont="1" applyBorder="1" applyAlignment="1">
      <alignment shrinkToFit="1"/>
    </xf>
    <xf numFmtId="179" fontId="49" fillId="0" borderId="15" xfId="0" applyNumberFormat="1" applyFont="1" applyBorder="1" applyAlignment="1">
      <alignment shrinkToFit="1"/>
    </xf>
    <xf numFmtId="179" fontId="49" fillId="0" borderId="20" xfId="0" applyNumberFormat="1" applyFont="1" applyBorder="1" applyAlignment="1">
      <alignment shrinkToFit="1"/>
    </xf>
    <xf numFmtId="179" fontId="49" fillId="0" borderId="16" xfId="0" applyNumberFormat="1" applyFont="1" applyBorder="1" applyAlignment="1">
      <alignment shrinkToFit="1"/>
    </xf>
    <xf numFmtId="179" fontId="49" fillId="0" borderId="27" xfId="0" applyNumberFormat="1" applyFont="1" applyBorder="1" applyAlignment="1">
      <alignment shrinkToFit="1"/>
    </xf>
    <xf numFmtId="179" fontId="48" fillId="0" borderId="4" xfId="0" applyNumberFormat="1" applyFont="1" applyBorder="1" applyAlignment="1">
      <alignment horizontal="center" shrinkToFit="1"/>
    </xf>
    <xf numFmtId="0" fontId="48" fillId="0" borderId="0" xfId="0" applyFont="1" applyAlignment="1">
      <alignment horizontal="left" vertical="center" wrapText="1"/>
    </xf>
    <xf numFmtId="184" fontId="48" fillId="0" borderId="0" xfId="0" applyNumberFormat="1" applyFont="1" applyAlignment="1">
      <alignment horizontal="right" vertical="center" wrapText="1"/>
    </xf>
    <xf numFmtId="0" fontId="48" fillId="0" borderId="0" xfId="0" applyFont="1" applyAlignment="1">
      <alignment horizontal="right" vertical="center"/>
    </xf>
    <xf numFmtId="0" fontId="48" fillId="0" borderId="0" xfId="0" applyFont="1" applyAlignment="1">
      <alignment horizontal="right" vertical="center" wrapText="1"/>
    </xf>
    <xf numFmtId="0" fontId="43" fillId="0" borderId="0" xfId="0" applyFont="1" applyAlignment="1">
      <alignment horizontal="left" vertical="center"/>
    </xf>
    <xf numFmtId="0" fontId="48" fillId="0" borderId="0" xfId="0" applyFont="1" applyAlignment="1">
      <alignment horizontal="center" vertical="center"/>
    </xf>
    <xf numFmtId="0" fontId="44" fillId="0" borderId="71" xfId="0" applyFont="1" applyBorder="1" applyAlignment="1">
      <alignment horizontal="left" vertical="center" shrinkToFit="1"/>
    </xf>
    <xf numFmtId="0" fontId="44" fillId="0" borderId="16" xfId="0" applyFont="1" applyBorder="1" applyAlignment="1">
      <alignment horizontal="left" vertical="center" shrinkToFit="1"/>
    </xf>
    <xf numFmtId="0" fontId="44" fillId="0" borderId="11" xfId="0" applyFont="1" applyBorder="1" applyAlignment="1">
      <alignment horizontal="left" vertical="center" shrinkToFit="1"/>
    </xf>
    <xf numFmtId="0" fontId="44" fillId="0" borderId="60" xfId="0" applyFont="1" applyBorder="1" applyAlignment="1">
      <alignment horizontal="center" vertical="center" shrinkToFit="1"/>
    </xf>
    <xf numFmtId="0" fontId="48" fillId="0" borderId="0" xfId="0" quotePrefix="1" applyFont="1" applyAlignment="1">
      <alignment horizontal="center"/>
    </xf>
    <xf numFmtId="0" fontId="48" fillId="0" borderId="0" xfId="0" applyFont="1" applyAlignment="1">
      <alignment horizontal="center"/>
    </xf>
    <xf numFmtId="0" fontId="44" fillId="0" borderId="86" xfId="0" applyFont="1" applyBorder="1" applyAlignment="1">
      <alignment horizontal="center" vertical="center" shrinkToFit="1"/>
    </xf>
    <xf numFmtId="179" fontId="43" fillId="0" borderId="0" xfId="0" applyNumberFormat="1" applyFont="1" applyAlignment="1">
      <alignment horizontal="center" vertical="center"/>
    </xf>
    <xf numFmtId="179" fontId="45" fillId="0" borderId="0" xfId="0" applyNumberFormat="1" applyFont="1">
      <alignment vertical="center"/>
    </xf>
    <xf numFmtId="179" fontId="45" fillId="0" borderId="43" xfId="0" applyNumberFormat="1" applyFont="1" applyBorder="1" applyAlignment="1">
      <alignment horizontal="center" vertical="center"/>
    </xf>
    <xf numFmtId="179" fontId="45" fillId="0" borderId="41" xfId="0" applyNumberFormat="1" applyFont="1" applyBorder="1">
      <alignment vertical="center"/>
    </xf>
    <xf numFmtId="179" fontId="45" fillId="0" borderId="55" xfId="0" applyNumberFormat="1" applyFont="1" applyBorder="1">
      <alignment vertical="center"/>
    </xf>
    <xf numFmtId="179" fontId="45" fillId="0" borderId="21" xfId="0" applyNumberFormat="1" applyFont="1" applyBorder="1">
      <alignment vertical="center"/>
    </xf>
    <xf numFmtId="179" fontId="48" fillId="0" borderId="0" xfId="2" applyNumberFormat="1" applyFont="1" applyAlignment="1">
      <alignment horizontal="center" vertical="center"/>
    </xf>
    <xf numFmtId="182" fontId="44" fillId="0" borderId="0" xfId="2" applyNumberFormat="1" applyFont="1" applyAlignment="1">
      <alignment horizontal="center" vertical="center" wrapText="1"/>
    </xf>
    <xf numFmtId="179" fontId="45" fillId="0" borderId="54" xfId="0" applyNumberFormat="1" applyFont="1" applyBorder="1">
      <alignment vertical="center"/>
    </xf>
    <xf numFmtId="179" fontId="45" fillId="0" borderId="28" xfId="0" applyNumberFormat="1" applyFont="1" applyBorder="1">
      <alignment vertical="center"/>
    </xf>
    <xf numFmtId="179" fontId="45" fillId="2" borderId="54" xfId="0" applyNumberFormat="1" applyFont="1" applyFill="1" applyBorder="1" applyAlignment="1">
      <alignment horizontal="left" vertical="center" wrapText="1"/>
    </xf>
    <xf numFmtId="179" fontId="41" fillId="0" borderId="0" xfId="2" applyNumberFormat="1" applyFont="1" applyAlignment="1">
      <alignment horizontal="center" vertical="center" wrapText="1"/>
    </xf>
    <xf numFmtId="179" fontId="45" fillId="0" borderId="21" xfId="0" applyNumberFormat="1" applyFont="1" applyBorder="1" applyAlignment="1">
      <alignment horizontal="center" vertical="center"/>
    </xf>
    <xf numFmtId="179" fontId="45" fillId="2" borderId="0" xfId="0" applyNumberFormat="1" applyFont="1" applyFill="1" applyAlignment="1">
      <alignment horizontal="left" vertical="center" wrapText="1"/>
    </xf>
    <xf numFmtId="0" fontId="48" fillId="0" borderId="0" xfId="2" applyFont="1">
      <alignment vertical="center"/>
    </xf>
    <xf numFmtId="179" fontId="41" fillId="0" borderId="0" xfId="2" applyNumberFormat="1" applyFont="1">
      <alignment vertical="center"/>
    </xf>
    <xf numFmtId="179" fontId="41" fillId="0" borderId="0" xfId="2" applyNumberFormat="1" applyFont="1" applyAlignment="1">
      <alignment horizontal="left" vertical="center"/>
    </xf>
    <xf numFmtId="179" fontId="45" fillId="0" borderId="54" xfId="0" applyNumberFormat="1" applyFont="1" applyBorder="1" applyAlignment="1">
      <alignment vertical="center" textRotation="255"/>
    </xf>
    <xf numFmtId="179" fontId="45" fillId="0" borderId="31" xfId="0" applyNumberFormat="1" applyFont="1" applyBorder="1">
      <alignment vertical="center"/>
    </xf>
    <xf numFmtId="179" fontId="45" fillId="0" borderId="56" xfId="0" applyNumberFormat="1" applyFont="1" applyBorder="1">
      <alignment vertical="center"/>
    </xf>
    <xf numFmtId="179" fontId="45" fillId="0" borderId="17" xfId="0" applyNumberFormat="1" applyFont="1" applyBorder="1">
      <alignment vertical="center"/>
    </xf>
    <xf numFmtId="179" fontId="45" fillId="0" borderId="0" xfId="0" applyNumberFormat="1" applyFont="1" applyAlignment="1">
      <alignment vertical="center" textRotation="255"/>
    </xf>
    <xf numFmtId="179" fontId="45" fillId="0" borderId="32" xfId="0" applyNumberFormat="1" applyFont="1" applyBorder="1">
      <alignment vertical="center"/>
    </xf>
    <xf numFmtId="179" fontId="45" fillId="0" borderId="15" xfId="0" applyNumberFormat="1" applyFont="1" applyBorder="1">
      <alignment vertical="center"/>
    </xf>
    <xf numFmtId="179" fontId="45" fillId="0" borderId="19" xfId="0" applyNumberFormat="1" applyFont="1" applyBorder="1">
      <alignment vertical="center"/>
    </xf>
    <xf numFmtId="179" fontId="45" fillId="0" borderId="57" xfId="0" applyNumberFormat="1" applyFont="1" applyBorder="1">
      <alignment vertical="center"/>
    </xf>
    <xf numFmtId="0" fontId="41" fillId="0" borderId="0" xfId="0" applyFont="1" applyAlignment="1"/>
    <xf numFmtId="0" fontId="75" fillId="0" borderId="0" xfId="0" applyFont="1" applyAlignment="1"/>
    <xf numFmtId="0" fontId="79" fillId="0" borderId="0" xfId="3" applyFont="1">
      <alignment vertical="center"/>
    </xf>
    <xf numFmtId="0" fontId="81" fillId="0" borderId="0" xfId="3" applyFont="1">
      <alignment vertical="center"/>
    </xf>
    <xf numFmtId="0" fontId="81" fillId="0" borderId="0" xfId="3" applyFont="1" applyProtection="1">
      <alignment vertical="center"/>
      <protection locked="0"/>
    </xf>
    <xf numFmtId="0" fontId="76" fillId="0" borderId="0" xfId="3" applyFont="1" applyAlignment="1" applyProtection="1">
      <alignment horizontal="center"/>
      <protection locked="0"/>
    </xf>
    <xf numFmtId="0" fontId="76" fillId="0" borderId="0" xfId="3" applyFont="1" applyAlignment="1" applyProtection="1">
      <alignment horizontal="center" vertical="center"/>
      <protection locked="0"/>
    </xf>
    <xf numFmtId="0" fontId="76" fillId="0" borderId="0" xfId="3" applyFont="1" applyAlignment="1"/>
    <xf numFmtId="0" fontId="81" fillId="0" borderId="0" xfId="3" applyFont="1" applyAlignment="1" applyProtection="1">
      <alignment horizontal="center" vertical="center" shrinkToFit="1"/>
      <protection locked="0"/>
    </xf>
    <xf numFmtId="0" fontId="81" fillId="0" borderId="0" xfId="3" applyFont="1" applyAlignment="1" applyProtection="1">
      <alignment horizontal="center"/>
      <protection locked="0"/>
    </xf>
    <xf numFmtId="0" fontId="81" fillId="0" borderId="0" xfId="3" applyFont="1" applyAlignment="1" applyProtection="1">
      <protection locked="0"/>
    </xf>
    <xf numFmtId="0" fontId="81" fillId="0" borderId="0" xfId="3" applyFont="1" applyAlignment="1"/>
    <xf numFmtId="0" fontId="81" fillId="0" borderId="0" xfId="3" applyFont="1" applyAlignment="1" applyProtection="1">
      <alignment vertical="top"/>
      <protection locked="0"/>
    </xf>
    <xf numFmtId="0" fontId="82" fillId="0" borderId="0" xfId="3" applyFont="1" applyAlignment="1" applyProtection="1">
      <alignment vertical="top"/>
      <protection locked="0"/>
    </xf>
    <xf numFmtId="0" fontId="81" fillId="0" borderId="0" xfId="3" applyFont="1" applyAlignment="1">
      <alignment vertical="top"/>
    </xf>
    <xf numFmtId="49" fontId="82" fillId="0" borderId="115" xfId="3" applyNumberFormat="1" applyFont="1" applyBorder="1">
      <alignment vertical="center"/>
    </xf>
    <xf numFmtId="0" fontId="82" fillId="0" borderId="115" xfId="3" applyFont="1" applyBorder="1" applyAlignment="1">
      <alignment vertical="center" shrinkToFit="1"/>
    </xf>
    <xf numFmtId="0" fontId="85" fillId="0" borderId="0" xfId="0" applyFont="1">
      <alignment vertical="center"/>
    </xf>
    <xf numFmtId="0" fontId="80" fillId="0" borderId="115" xfId="3" applyFont="1" applyBorder="1" applyAlignment="1">
      <alignment vertical="center" shrinkToFit="1"/>
    </xf>
    <xf numFmtId="0" fontId="80" fillId="0" borderId="0" xfId="3" applyFont="1" applyAlignment="1">
      <alignment vertical="center" shrinkToFit="1"/>
    </xf>
    <xf numFmtId="0" fontId="80" fillId="0" borderId="21" xfId="3" applyFont="1" applyBorder="1" applyAlignment="1">
      <alignment vertical="center" shrinkToFit="1"/>
    </xf>
    <xf numFmtId="0" fontId="78" fillId="0" borderId="0" xfId="3" applyFont="1">
      <alignment vertical="center"/>
    </xf>
    <xf numFmtId="0" fontId="81" fillId="0" borderId="0" xfId="3" applyFont="1" applyAlignment="1">
      <alignment horizontal="right" vertical="center"/>
    </xf>
    <xf numFmtId="0" fontId="80" fillId="0" borderId="0" xfId="3" applyFont="1" applyAlignment="1">
      <alignment horizontal="right" vertical="center"/>
    </xf>
    <xf numFmtId="0" fontId="81" fillId="0" borderId="116" xfId="3" applyFont="1" applyBorder="1">
      <alignment vertical="center"/>
    </xf>
    <xf numFmtId="0" fontId="88" fillId="0" borderId="0" xfId="0" applyFont="1">
      <alignment vertical="center"/>
    </xf>
    <xf numFmtId="0" fontId="88" fillId="0" borderId="116" xfId="0" applyFont="1" applyBorder="1">
      <alignment vertical="center"/>
    </xf>
    <xf numFmtId="0" fontId="88" fillId="0" borderId="2" xfId="0" applyFont="1" applyBorder="1">
      <alignment vertical="center"/>
    </xf>
    <xf numFmtId="0" fontId="93" fillId="0" borderId="121" xfId="3" applyFont="1" applyBorder="1" applyAlignment="1">
      <alignment vertical="center" shrinkToFit="1"/>
    </xf>
    <xf numFmtId="0" fontId="79" fillId="0" borderId="53" xfId="3" applyFont="1" applyBorder="1" applyAlignment="1">
      <alignment vertical="center" shrinkToFit="1"/>
    </xf>
    <xf numFmtId="0" fontId="79" fillId="0" borderId="122" xfId="3" applyFont="1" applyBorder="1" applyAlignment="1">
      <alignment vertical="center" shrinkToFit="1"/>
    </xf>
    <xf numFmtId="0" fontId="79" fillId="0" borderId="118" xfId="3" applyFont="1" applyBorder="1" applyAlignment="1">
      <alignment vertical="center" shrinkToFit="1"/>
    </xf>
    <xf numFmtId="0" fontId="93" fillId="0" borderId="123" xfId="3" applyFont="1" applyBorder="1" applyAlignment="1">
      <alignment vertical="center" shrinkToFit="1"/>
    </xf>
    <xf numFmtId="0" fontId="79" fillId="0" borderId="124" xfId="3" applyFont="1" applyBorder="1" applyAlignment="1">
      <alignment vertical="center" shrinkToFit="1"/>
    </xf>
    <xf numFmtId="0" fontId="79" fillId="0" borderId="125" xfId="3" applyFont="1" applyBorder="1" applyAlignment="1">
      <alignment vertical="center" shrinkToFit="1"/>
    </xf>
    <xf numFmtId="0" fontId="79" fillId="0" borderId="0" xfId="3" applyFont="1" applyAlignment="1">
      <alignment horizontal="center" vertical="center"/>
    </xf>
    <xf numFmtId="0" fontId="79" fillId="0" borderId="0" xfId="3" applyFont="1" applyAlignment="1">
      <alignment horizontal="center" vertical="center" shrinkToFit="1"/>
    </xf>
    <xf numFmtId="0" fontId="79" fillId="0" borderId="0" xfId="3" applyFont="1" applyAlignment="1">
      <alignment vertical="center" shrinkToFit="1"/>
    </xf>
    <xf numFmtId="0" fontId="79" fillId="0" borderId="0" xfId="3" applyFont="1" applyAlignment="1">
      <alignment horizontal="right" vertical="center" shrinkToFit="1"/>
    </xf>
    <xf numFmtId="0" fontId="79" fillId="0" borderId="0" xfId="3" applyFont="1" applyAlignment="1">
      <alignment horizontal="left" vertical="center" shrinkToFit="1"/>
    </xf>
    <xf numFmtId="0" fontId="96" fillId="0" borderId="0" xfId="3" applyFont="1" applyAlignment="1">
      <alignment horizontal="right" vertical="center"/>
    </xf>
    <xf numFmtId="0" fontId="96" fillId="0" borderId="41" xfId="3" applyFont="1" applyBorder="1" applyAlignment="1">
      <alignment horizontal="right" vertical="center"/>
    </xf>
    <xf numFmtId="0" fontId="79" fillId="0" borderId="41" xfId="3" applyFont="1" applyBorder="1" applyAlignment="1">
      <alignment horizontal="center" vertical="center" shrinkToFit="1"/>
    </xf>
    <xf numFmtId="0" fontId="93" fillId="0" borderId="0" xfId="3" applyFont="1" applyAlignment="1">
      <alignment vertical="center" shrinkToFit="1"/>
    </xf>
    <xf numFmtId="0" fontId="93" fillId="0" borderId="0" xfId="3" applyFont="1" applyAlignment="1">
      <alignment horizontal="center" vertical="center" shrinkToFit="1"/>
    </xf>
    <xf numFmtId="0" fontId="93" fillId="0" borderId="119" xfId="3" applyFont="1" applyBorder="1" applyAlignment="1">
      <alignment vertical="center" shrinkToFit="1"/>
    </xf>
    <xf numFmtId="0" fontId="93" fillId="0" borderId="2" xfId="3" applyFont="1" applyBorder="1" applyAlignment="1">
      <alignment vertical="center" shrinkToFit="1"/>
    </xf>
    <xf numFmtId="0" fontId="79" fillId="0" borderId="23" xfId="3" applyFont="1" applyBorder="1" applyAlignment="1">
      <alignment vertical="center" shrinkToFit="1"/>
    </xf>
    <xf numFmtId="0" fontId="96" fillId="0" borderId="0" xfId="3" applyFont="1" applyAlignment="1">
      <alignment horizontal="center" vertical="center"/>
    </xf>
    <xf numFmtId="0" fontId="88" fillId="0" borderId="0" xfId="3" applyFont="1" applyAlignment="1">
      <alignment horizontal="center" vertical="center"/>
    </xf>
    <xf numFmtId="0" fontId="78" fillId="0" borderId="0" xfId="3" applyFont="1" applyAlignment="1">
      <alignment vertical="center" shrinkToFit="1"/>
    </xf>
    <xf numFmtId="0" fontId="79" fillId="0" borderId="117" xfId="3" applyFont="1" applyBorder="1" applyAlignment="1">
      <alignment vertical="center" shrinkToFit="1"/>
    </xf>
    <xf numFmtId="0" fontId="81" fillId="0" borderId="0" xfId="3" applyFont="1" applyAlignment="1">
      <alignment horizontal="center" vertical="center"/>
    </xf>
    <xf numFmtId="0" fontId="78" fillId="0" borderId="0" xfId="3" applyFont="1" applyAlignment="1">
      <alignment horizontal="center" vertical="center"/>
    </xf>
    <xf numFmtId="0" fontId="81" fillId="0" borderId="0" xfId="3" applyFont="1" applyAlignment="1">
      <alignment vertical="center" shrinkToFit="1"/>
    </xf>
    <xf numFmtId="0" fontId="76" fillId="0" borderId="0" xfId="3" applyFont="1">
      <alignment vertical="center"/>
    </xf>
    <xf numFmtId="0" fontId="81" fillId="0" borderId="0" xfId="3" applyFont="1" applyAlignment="1">
      <alignment horizontal="right" vertical="center" shrinkToFit="1"/>
    </xf>
    <xf numFmtId="0" fontId="76" fillId="0" borderId="0" xfId="3" applyFont="1" applyAlignment="1">
      <alignment horizontal="center" vertical="center" shrinkToFit="1"/>
    </xf>
    <xf numFmtId="0" fontId="79" fillId="0" borderId="116" xfId="3" applyFont="1" applyBorder="1" applyAlignment="1">
      <alignment horizontal="center" vertical="center" shrinkToFit="1"/>
    </xf>
    <xf numFmtId="0" fontId="81" fillId="0" borderId="46" xfId="3" applyFont="1" applyBorder="1" applyAlignment="1">
      <alignment vertical="center" shrinkToFit="1"/>
    </xf>
    <xf numFmtId="0" fontId="81" fillId="0" borderId="53" xfId="3" applyFont="1" applyBorder="1" applyAlignment="1">
      <alignment horizontal="right" vertical="center" shrinkToFit="1"/>
    </xf>
    <xf numFmtId="0" fontId="79" fillId="0" borderId="9" xfId="3" applyFont="1" applyBorder="1" applyAlignment="1">
      <alignment vertical="center" shrinkToFit="1"/>
    </xf>
    <xf numFmtId="0" fontId="79" fillId="0" borderId="119" xfId="3" applyFont="1" applyBorder="1" applyAlignment="1">
      <alignment horizontal="center" vertical="center" shrinkToFit="1"/>
    </xf>
    <xf numFmtId="0" fontId="82" fillId="0" borderId="0" xfId="3" applyFont="1" applyAlignment="1"/>
    <xf numFmtId="0" fontId="80" fillId="0" borderId="120" xfId="3" applyFont="1" applyBorder="1" applyAlignment="1">
      <alignment horizontal="center"/>
    </xf>
    <xf numFmtId="0" fontId="100" fillId="3" borderId="0" xfId="4" applyFont="1" applyFill="1">
      <alignment vertical="center"/>
    </xf>
    <xf numFmtId="0" fontId="44" fillId="3" borderId="14" xfId="4" applyFont="1" applyFill="1" applyBorder="1" applyAlignment="1">
      <alignment vertical="center" shrinkToFit="1"/>
    </xf>
    <xf numFmtId="0" fontId="44" fillId="3" borderId="0" xfId="4" applyFont="1" applyFill="1" applyAlignment="1" applyProtection="1">
      <alignment horizontal="center" vertical="center"/>
      <protection locked="0"/>
    </xf>
    <xf numFmtId="0" fontId="63" fillId="0" borderId="104" xfId="4" applyFont="1" applyBorder="1" applyAlignment="1" applyProtection="1">
      <alignment horizontal="left" vertical="center" shrinkToFit="1"/>
      <protection locked="0"/>
    </xf>
    <xf numFmtId="0" fontId="100" fillId="0" borderId="0" xfId="4" applyFont="1">
      <alignment vertical="center"/>
    </xf>
    <xf numFmtId="0" fontId="100" fillId="0" borderId="0" xfId="4" applyFont="1" applyAlignment="1">
      <alignment horizontal="center" vertical="center"/>
    </xf>
    <xf numFmtId="49" fontId="43" fillId="0" borderId="59" xfId="0" applyNumberFormat="1" applyFont="1" applyBorder="1" applyAlignment="1">
      <alignment horizontal="center" vertical="center"/>
    </xf>
    <xf numFmtId="49" fontId="43" fillId="0" borderId="60" xfId="0" applyNumberFormat="1" applyFont="1" applyBorder="1" applyAlignment="1">
      <alignment horizontal="center" vertical="center"/>
    </xf>
    <xf numFmtId="0" fontId="43" fillId="0" borderId="78" xfId="0" applyFont="1" applyBorder="1" applyAlignment="1">
      <alignment horizontal="center" vertical="center" shrinkToFit="1"/>
    </xf>
    <xf numFmtId="0" fontId="43" fillId="0" borderId="33" xfId="0" applyFont="1" applyBorder="1" applyAlignment="1">
      <alignment horizontal="center" vertical="center" shrinkToFit="1"/>
    </xf>
    <xf numFmtId="0" fontId="43" fillId="0" borderId="103" xfId="0" applyFont="1" applyBorder="1" applyAlignment="1">
      <alignment horizontal="center" vertical="center" shrinkToFit="1"/>
    </xf>
    <xf numFmtId="0" fontId="43" fillId="0" borderId="79" xfId="0" applyFont="1" applyBorder="1" applyAlignment="1">
      <alignment horizontal="center" vertical="center" shrinkToFit="1"/>
    </xf>
    <xf numFmtId="0" fontId="43" fillId="0" borderId="104" xfId="0" applyFont="1" applyBorder="1" applyAlignment="1">
      <alignment horizontal="center" vertical="center" shrinkToFit="1"/>
    </xf>
    <xf numFmtId="0" fontId="43" fillId="0" borderId="76" xfId="0" applyFont="1" applyBorder="1" applyAlignment="1">
      <alignment horizontal="center" vertical="center" shrinkToFit="1"/>
    </xf>
    <xf numFmtId="0" fontId="43" fillId="0" borderId="19" xfId="0" applyFont="1" applyBorder="1" applyAlignment="1">
      <alignment horizontal="center" vertical="center" shrinkToFit="1"/>
    </xf>
    <xf numFmtId="0" fontId="43" fillId="0" borderId="64" xfId="0" applyFont="1" applyBorder="1" applyAlignment="1">
      <alignment horizontal="center" vertical="center" shrinkToFit="1"/>
    </xf>
    <xf numFmtId="0" fontId="44" fillId="4" borderId="36" xfId="0" applyFont="1" applyFill="1" applyBorder="1" applyAlignment="1" applyProtection="1">
      <alignment horizontal="center" vertical="center" shrinkToFit="1"/>
      <protection locked="0"/>
    </xf>
    <xf numFmtId="0" fontId="43" fillId="0" borderId="38" xfId="0" applyFont="1" applyBorder="1" applyAlignment="1">
      <alignment horizontal="center" vertical="center" shrinkToFit="1"/>
    </xf>
    <xf numFmtId="0" fontId="43" fillId="0" borderId="31" xfId="0" applyFont="1" applyBorder="1" applyAlignment="1">
      <alignment horizontal="center" vertical="center" shrinkToFit="1"/>
    </xf>
    <xf numFmtId="0" fontId="43" fillId="0" borderId="45" xfId="0" applyFont="1" applyBorder="1" applyAlignment="1">
      <alignment horizontal="center" vertical="center" shrinkToFit="1"/>
    </xf>
    <xf numFmtId="0" fontId="44" fillId="4" borderId="38" xfId="0" applyFont="1" applyFill="1" applyBorder="1" applyAlignment="1" applyProtection="1">
      <alignment horizontal="center" vertical="center" shrinkToFit="1"/>
      <protection locked="0"/>
    </xf>
    <xf numFmtId="0" fontId="43" fillId="0" borderId="111" xfId="0" applyFont="1" applyBorder="1" applyAlignment="1">
      <alignment horizontal="center" vertical="center" shrinkToFit="1"/>
    </xf>
    <xf numFmtId="0" fontId="43" fillId="0" borderId="108" xfId="0" applyFont="1" applyBorder="1" applyAlignment="1">
      <alignment horizontal="center" vertical="center" shrinkToFit="1"/>
    </xf>
    <xf numFmtId="0" fontId="43" fillId="0" borderId="44" xfId="0" applyFont="1" applyBorder="1" applyAlignment="1">
      <alignment horizontal="center" vertical="center" shrinkToFit="1"/>
    </xf>
    <xf numFmtId="0" fontId="44" fillId="6" borderId="111" xfId="0" applyFont="1" applyFill="1" applyBorder="1" applyAlignment="1" applyProtection="1">
      <alignment horizontal="center" vertical="center" shrinkToFit="1"/>
      <protection locked="0"/>
    </xf>
    <xf numFmtId="0" fontId="43" fillId="0" borderId="35" xfId="0" applyFont="1" applyBorder="1" applyAlignment="1">
      <alignment horizontal="center" vertical="center" shrinkToFit="1"/>
    </xf>
    <xf numFmtId="0" fontId="43" fillId="0" borderId="18" xfId="0" applyFont="1" applyBorder="1" applyAlignment="1">
      <alignment horizontal="center" vertical="center" shrinkToFit="1"/>
    </xf>
    <xf numFmtId="0" fontId="43" fillId="0" borderId="86" xfId="0" applyFont="1" applyBorder="1" applyAlignment="1">
      <alignment horizontal="center" vertical="center" shrinkToFit="1"/>
    </xf>
    <xf numFmtId="0" fontId="44" fillId="6" borderId="35" xfId="0" applyFont="1" applyFill="1" applyBorder="1" applyAlignment="1" applyProtection="1">
      <alignment horizontal="center" vertical="center" shrinkToFit="1"/>
      <protection locked="0"/>
    </xf>
    <xf numFmtId="0" fontId="44" fillId="7" borderId="111" xfId="0" applyFont="1" applyFill="1" applyBorder="1" applyAlignment="1" applyProtection="1">
      <alignment horizontal="center" vertical="center" shrinkToFit="1"/>
      <protection locked="0"/>
    </xf>
    <xf numFmtId="0" fontId="44" fillId="7" borderId="35" xfId="0" applyFont="1" applyFill="1" applyBorder="1" applyAlignment="1" applyProtection="1">
      <alignment horizontal="center" vertical="center" shrinkToFit="1"/>
      <protection locked="0"/>
    </xf>
    <xf numFmtId="0" fontId="43" fillId="0" borderId="36" xfId="0" applyFont="1" applyBorder="1" applyAlignment="1">
      <alignment horizontal="center" vertical="center" shrinkToFit="1"/>
    </xf>
    <xf numFmtId="0" fontId="44" fillId="5" borderId="36" xfId="0" applyFont="1" applyFill="1" applyBorder="1" applyAlignment="1" applyProtection="1">
      <alignment horizontal="center" vertical="center" shrinkToFit="1"/>
      <protection locked="0"/>
    </xf>
    <xf numFmtId="0" fontId="44" fillId="5" borderId="38" xfId="0" applyFont="1" applyFill="1" applyBorder="1" applyAlignment="1" applyProtection="1">
      <alignment horizontal="center" vertical="center" shrinkToFit="1"/>
      <protection locked="0"/>
    </xf>
    <xf numFmtId="0" fontId="43" fillId="0" borderId="87" xfId="0" applyFont="1" applyBorder="1" applyAlignment="1">
      <alignment horizontal="center" vertical="center" shrinkToFit="1"/>
    </xf>
    <xf numFmtId="0" fontId="43" fillId="0" borderId="85"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88" xfId="0" applyFont="1" applyBorder="1" applyAlignment="1">
      <alignment horizontal="center" vertical="center" shrinkToFit="1"/>
    </xf>
    <xf numFmtId="0" fontId="44" fillId="0" borderId="85" xfId="0" applyFont="1" applyBorder="1" applyAlignment="1">
      <alignment horizontal="center" vertical="center" shrinkToFit="1"/>
    </xf>
    <xf numFmtId="0" fontId="48" fillId="0" borderId="0" xfId="0" applyFont="1" applyAlignment="1">
      <alignment vertical="center" shrinkToFit="1"/>
    </xf>
    <xf numFmtId="0" fontId="43" fillId="0" borderId="109" xfId="0" applyFont="1" applyBorder="1" applyAlignment="1">
      <alignment horizontal="center" vertical="center" shrinkToFit="1"/>
    </xf>
    <xf numFmtId="0" fontId="43" fillId="0" borderId="67" xfId="0" applyFont="1" applyBorder="1" applyAlignment="1">
      <alignment horizontal="center" vertical="center" shrinkToFit="1"/>
    </xf>
    <xf numFmtId="0" fontId="43" fillId="0" borderId="74" xfId="0" applyFont="1" applyBorder="1" applyAlignment="1">
      <alignment horizontal="center" vertical="center" shrinkToFit="1"/>
    </xf>
    <xf numFmtId="0" fontId="43" fillId="0" borderId="110" xfId="0" applyFont="1" applyBorder="1" applyAlignment="1">
      <alignment horizontal="center" vertical="center" shrinkToFit="1"/>
    </xf>
    <xf numFmtId="183" fontId="43" fillId="0" borderId="80" xfId="0" applyNumberFormat="1" applyFont="1" applyBorder="1" applyAlignment="1">
      <alignment horizontal="center" vertical="center" shrinkToFit="1"/>
    </xf>
    <xf numFmtId="0" fontId="44" fillId="0" borderId="57" xfId="0" applyFont="1" applyBorder="1" applyAlignment="1" applyProtection="1">
      <alignment horizontal="center" vertical="center" shrinkToFit="1"/>
      <protection locked="0"/>
    </xf>
    <xf numFmtId="185" fontId="43" fillId="0" borderId="80" xfId="0" applyNumberFormat="1" applyFont="1" applyBorder="1" applyAlignment="1">
      <alignment horizontal="center" vertical="center" shrinkToFit="1"/>
    </xf>
    <xf numFmtId="0" fontId="44" fillId="0" borderId="36" xfId="0" applyFont="1" applyBorder="1" applyAlignment="1" applyProtection="1">
      <alignment horizontal="center" vertical="center" shrinkToFit="1"/>
      <protection locked="0"/>
    </xf>
    <xf numFmtId="183" fontId="43" fillId="0" borderId="61" xfId="0" applyNumberFormat="1" applyFont="1" applyBorder="1" applyAlignment="1">
      <alignment horizontal="center" vertical="center" shrinkToFit="1"/>
    </xf>
    <xf numFmtId="0" fontId="43" fillId="0" borderId="42" xfId="0" applyFont="1" applyBorder="1" applyAlignment="1">
      <alignment horizontal="center" vertical="center" shrinkToFit="1"/>
    </xf>
    <xf numFmtId="0" fontId="44" fillId="0" borderId="71" xfId="0" applyFont="1" applyBorder="1" applyAlignment="1" applyProtection="1">
      <alignment horizontal="center" vertical="center" shrinkToFit="1"/>
      <protection locked="0"/>
    </xf>
    <xf numFmtId="185" fontId="43" fillId="0" borderId="61" xfId="0" applyNumberFormat="1" applyFont="1" applyBorder="1" applyAlignment="1">
      <alignment horizontal="center" vertical="center" shrinkToFit="1"/>
    </xf>
    <xf numFmtId="0" fontId="44" fillId="0" borderId="37" xfId="0" applyFont="1" applyBorder="1" applyAlignment="1" applyProtection="1">
      <alignment horizontal="center" vertical="center" shrinkToFit="1"/>
      <protection locked="0"/>
    </xf>
    <xf numFmtId="177" fontId="43" fillId="0" borderId="42" xfId="0" applyNumberFormat="1" applyFont="1" applyBorder="1" applyAlignment="1">
      <alignment horizontal="center" vertical="center" shrinkToFit="1"/>
    </xf>
    <xf numFmtId="183" fontId="43" fillId="0" borderId="63" xfId="0" applyNumberFormat="1" applyFont="1" applyBorder="1" applyAlignment="1">
      <alignment horizontal="center" vertical="center" shrinkToFit="1"/>
    </xf>
    <xf numFmtId="177" fontId="43" fillId="0" borderId="45" xfId="0" applyNumberFormat="1" applyFont="1" applyBorder="1" applyAlignment="1">
      <alignment horizontal="center" vertical="center" shrinkToFit="1"/>
    </xf>
    <xf numFmtId="177" fontId="44" fillId="0" borderId="38" xfId="0" applyNumberFormat="1" applyFont="1" applyBorder="1" applyAlignment="1" applyProtection="1">
      <alignment vertical="center" shrinkToFit="1"/>
      <protection locked="0"/>
    </xf>
    <xf numFmtId="185" fontId="43" fillId="0" borderId="60" xfId="0" applyNumberFormat="1" applyFont="1" applyBorder="1" applyAlignment="1">
      <alignment horizontal="center" vertical="center" shrinkToFit="1"/>
    </xf>
    <xf numFmtId="0" fontId="44" fillId="0" borderId="83" xfId="0" applyFont="1" applyBorder="1" applyAlignment="1" applyProtection="1">
      <alignment horizontal="center" vertical="center" shrinkToFit="1"/>
      <protection locked="0"/>
    </xf>
    <xf numFmtId="0" fontId="41" fillId="0" borderId="115" xfId="0" applyFont="1" applyBorder="1" applyAlignment="1">
      <alignment horizontal="center" vertical="center" shrinkToFit="1"/>
    </xf>
    <xf numFmtId="0" fontId="41" fillId="0" borderId="14" xfId="0" applyFont="1" applyBorder="1" applyAlignment="1">
      <alignment horizontal="center" vertical="center" shrinkToFit="1"/>
    </xf>
    <xf numFmtId="0" fontId="48" fillId="0" borderId="64" xfId="0" applyFont="1" applyBorder="1" applyAlignment="1">
      <alignment horizontal="center" vertical="center"/>
    </xf>
    <xf numFmtId="0" fontId="48" fillId="0" borderId="44" xfId="0" applyFont="1" applyBorder="1" applyAlignment="1">
      <alignment horizontal="center" vertical="center"/>
    </xf>
    <xf numFmtId="0" fontId="106" fillId="0" borderId="0" xfId="0" applyFont="1">
      <alignment vertical="center"/>
    </xf>
    <xf numFmtId="0" fontId="106" fillId="0" borderId="0" xfId="0" applyFont="1" applyAlignment="1">
      <alignment horizontal="center" vertical="center"/>
    </xf>
    <xf numFmtId="0" fontId="43" fillId="0" borderId="89" xfId="0" applyFont="1" applyBorder="1" applyAlignment="1">
      <alignment horizontal="distributed" vertical="center" wrapText="1"/>
    </xf>
    <xf numFmtId="0" fontId="43" fillId="0" borderId="89" xfId="0" applyFont="1" applyBorder="1" applyAlignment="1">
      <alignment horizontal="distributed" vertical="center"/>
    </xf>
    <xf numFmtId="179" fontId="47" fillId="0" borderId="53" xfId="0" applyNumberFormat="1" applyFont="1" applyBorder="1" applyAlignment="1">
      <alignment vertical="center" shrinkToFit="1"/>
    </xf>
    <xf numFmtId="179" fontId="47" fillId="0" borderId="0" xfId="0" applyNumberFormat="1" applyFont="1" applyAlignment="1">
      <alignment vertical="center" shrinkToFit="1"/>
    </xf>
    <xf numFmtId="0" fontId="44" fillId="0" borderId="68" xfId="0" applyFont="1" applyBorder="1" applyAlignment="1" applyProtection="1">
      <alignment horizontal="left" vertical="center" shrinkToFit="1"/>
      <protection locked="0"/>
    </xf>
    <xf numFmtId="0" fontId="44" fillId="0" borderId="64" xfId="0" applyFont="1" applyBorder="1" applyAlignment="1" applyProtection="1">
      <alignment horizontal="center" vertical="center" shrinkToFit="1"/>
      <protection locked="0"/>
    </xf>
    <xf numFmtId="0" fontId="44" fillId="0" borderId="64" xfId="0" applyFont="1" applyBorder="1" applyAlignment="1" applyProtection="1">
      <alignment horizontal="left" vertical="center" shrinkToFit="1"/>
      <protection locked="0"/>
    </xf>
    <xf numFmtId="0" fontId="47" fillId="0" borderId="47" xfId="0" applyFont="1" applyBorder="1" applyAlignment="1" applyProtection="1">
      <alignment horizontal="center" vertical="center" shrinkToFit="1"/>
      <protection locked="0"/>
    </xf>
    <xf numFmtId="0" fontId="44" fillId="0" borderId="0" xfId="0" applyFont="1">
      <alignment vertical="center"/>
    </xf>
    <xf numFmtId="0" fontId="44" fillId="0" borderId="71" xfId="0" applyFont="1" applyBorder="1" applyAlignment="1" applyProtection="1">
      <alignment horizontal="left" vertical="center" shrinkToFit="1"/>
      <protection locked="0"/>
    </xf>
    <xf numFmtId="0" fontId="48" fillId="0" borderId="42" xfId="0" applyFont="1" applyBorder="1" applyAlignment="1">
      <alignment horizontal="center" vertical="center"/>
    </xf>
    <xf numFmtId="0" fontId="44" fillId="0" borderId="42" xfId="0" applyFont="1" applyBorder="1" applyAlignment="1" applyProtection="1">
      <alignment horizontal="center" vertical="center" shrinkToFit="1"/>
      <protection locked="0"/>
    </xf>
    <xf numFmtId="0" fontId="44" fillId="0" borderId="42" xfId="0" applyFont="1" applyBorder="1" applyAlignment="1" applyProtection="1">
      <alignment horizontal="left" vertical="center" shrinkToFit="1"/>
      <protection locked="0"/>
    </xf>
    <xf numFmtId="0" fontId="47" fillId="0" borderId="100" xfId="0" applyFont="1" applyBorder="1" applyAlignment="1" applyProtection="1">
      <alignment horizontal="center" vertical="center" shrinkToFit="1"/>
      <protection locked="0"/>
    </xf>
    <xf numFmtId="0" fontId="44" fillId="0" borderId="83" xfId="0" applyFont="1" applyBorder="1" applyAlignment="1" applyProtection="1">
      <alignment horizontal="left" vertical="center" shrinkToFit="1"/>
      <protection locked="0"/>
    </xf>
    <xf numFmtId="0" fontId="48" fillId="0" borderId="86" xfId="0" applyFont="1" applyBorder="1" applyAlignment="1">
      <alignment horizontal="center" vertical="center"/>
    </xf>
    <xf numFmtId="0" fontId="44" fillId="0" borderId="86" xfId="0" applyFont="1" applyBorder="1" applyAlignment="1" applyProtection="1">
      <alignment horizontal="center" vertical="center" shrinkToFit="1"/>
      <protection locked="0"/>
    </xf>
    <xf numFmtId="0" fontId="44" fillId="0" borderId="86" xfId="0" applyFont="1" applyBorder="1" applyAlignment="1" applyProtection="1">
      <alignment horizontal="left" vertical="center" shrinkToFit="1"/>
      <protection locked="0"/>
    </xf>
    <xf numFmtId="0" fontId="47" fillId="0" borderId="48" xfId="0" applyFont="1" applyBorder="1" applyAlignment="1" applyProtection="1">
      <alignment horizontal="center" vertical="center" shrinkToFit="1"/>
      <protection locked="0"/>
    </xf>
    <xf numFmtId="0" fontId="44" fillId="0" borderId="0" xfId="0" applyFont="1" applyAlignment="1" applyProtection="1">
      <alignment horizontal="left" vertical="center" shrinkToFit="1"/>
      <protection locked="0"/>
    </xf>
    <xf numFmtId="0" fontId="47" fillId="0" borderId="0" xfId="0" applyFont="1" applyAlignment="1" applyProtection="1">
      <alignment horizontal="center" vertical="center" shrinkToFit="1"/>
      <protection locked="0"/>
    </xf>
    <xf numFmtId="0" fontId="47" fillId="0" borderId="0" xfId="0" applyFont="1" applyAlignment="1">
      <alignment horizontal="center" vertical="center"/>
    </xf>
    <xf numFmtId="0" fontId="44" fillId="0" borderId="67" xfId="0" applyFont="1" applyBorder="1" applyAlignment="1" applyProtection="1">
      <alignment horizontal="left" vertical="center" shrinkToFit="1"/>
      <protection locked="0"/>
    </xf>
    <xf numFmtId="0" fontId="44" fillId="0" borderId="110" xfId="0" applyFont="1" applyBorder="1" applyAlignment="1" applyProtection="1">
      <alignment horizontal="left" vertical="center" shrinkToFit="1"/>
      <protection locked="0"/>
    </xf>
    <xf numFmtId="0" fontId="44" fillId="0" borderId="0" xfId="0" applyFont="1" applyAlignment="1" applyProtection="1">
      <alignment horizontal="center" vertical="center" shrinkToFit="1"/>
      <protection locked="0"/>
    </xf>
    <xf numFmtId="179" fontId="47" fillId="0" borderId="78" xfId="0" applyNumberFormat="1" applyFont="1" applyBorder="1" applyAlignment="1">
      <alignment horizontal="left" vertical="center" shrinkToFit="1"/>
    </xf>
    <xf numFmtId="0" fontId="44" fillId="0" borderId="56" xfId="0" applyFont="1" applyBorder="1" applyAlignment="1" applyProtection="1">
      <alignment horizontal="left" vertical="center" shrinkToFit="1"/>
      <protection locked="0"/>
    </xf>
    <xf numFmtId="0" fontId="48" fillId="0" borderId="45" xfId="0" applyFont="1" applyBorder="1" applyAlignment="1">
      <alignment horizontal="center" vertical="center"/>
    </xf>
    <xf numFmtId="0" fontId="44" fillId="0" borderId="45" xfId="0" applyFont="1" applyBorder="1" applyAlignment="1" applyProtection="1">
      <alignment horizontal="center" vertical="center" shrinkToFit="1"/>
      <protection locked="0"/>
    </xf>
    <xf numFmtId="0" fontId="44" fillId="0" borderId="45" xfId="0" applyFont="1" applyBorder="1" applyAlignment="1" applyProtection="1">
      <alignment horizontal="left" vertical="center" shrinkToFit="1"/>
      <protection locked="0"/>
    </xf>
    <xf numFmtId="0" fontId="47" fillId="0" borderId="97" xfId="0" applyFont="1" applyBorder="1" applyAlignment="1" applyProtection="1">
      <alignment horizontal="center" vertical="center" shrinkToFit="1"/>
      <protection locked="0"/>
    </xf>
    <xf numFmtId="0" fontId="44" fillId="0" borderId="44" xfId="0" applyFont="1" applyBorder="1" applyAlignment="1" applyProtection="1">
      <alignment horizontal="center" vertical="center" shrinkToFit="1"/>
      <protection locked="0"/>
    </xf>
    <xf numFmtId="0" fontId="44" fillId="0" borderId="44" xfId="0" applyFont="1" applyBorder="1" applyAlignment="1" applyProtection="1">
      <alignment horizontal="left" vertical="center" shrinkToFit="1"/>
      <protection locked="0"/>
    </xf>
    <xf numFmtId="0" fontId="47" fillId="0" borderId="106" xfId="0" applyFont="1" applyBorder="1" applyAlignment="1" applyProtection="1">
      <alignment horizontal="center" vertical="center" shrinkToFit="1"/>
      <protection locked="0"/>
    </xf>
    <xf numFmtId="0" fontId="107" fillId="0" borderId="240" xfId="0" applyFont="1" applyBorder="1" applyAlignment="1" applyProtection="1">
      <alignment horizontal="center" vertical="center" shrinkToFit="1"/>
      <protection locked="0"/>
    </xf>
    <xf numFmtId="0" fontId="107" fillId="0" borderId="252" xfId="0" applyFont="1" applyBorder="1" applyAlignment="1" applyProtection="1">
      <alignment horizontal="center" vertical="center" shrinkToFit="1"/>
      <protection locked="0"/>
    </xf>
    <xf numFmtId="49" fontId="88" fillId="0" borderId="59" xfId="0" applyNumberFormat="1" applyFont="1" applyBorder="1" applyAlignment="1">
      <alignment horizontal="center" vertical="center"/>
    </xf>
    <xf numFmtId="0" fontId="110" fillId="0" borderId="59" xfId="0" applyFont="1" applyBorder="1" applyAlignment="1">
      <alignment horizontal="left" vertical="center" shrinkToFit="1"/>
    </xf>
    <xf numFmtId="188" fontId="88" fillId="0" borderId="69" xfId="0" applyNumberFormat="1" applyFont="1" applyBorder="1" applyAlignment="1" applyProtection="1">
      <alignment horizontal="center" vertical="center" shrinkToFit="1"/>
      <protection locked="0"/>
    </xf>
    <xf numFmtId="49" fontId="88" fillId="0" borderId="60" xfId="0" applyNumberFormat="1" applyFont="1" applyBorder="1" applyAlignment="1">
      <alignment horizontal="center" vertical="center"/>
    </xf>
    <xf numFmtId="0" fontId="110" fillId="0" borderId="60" xfId="0" applyFont="1" applyBorder="1" applyAlignment="1">
      <alignment horizontal="left" vertical="center" shrinkToFit="1"/>
    </xf>
    <xf numFmtId="188" fontId="88" fillId="0" borderId="70" xfId="0" applyNumberFormat="1" applyFont="1" applyBorder="1" applyAlignment="1" applyProtection="1">
      <alignment horizontal="center" vertical="center" shrinkToFit="1"/>
      <protection locked="0"/>
    </xf>
    <xf numFmtId="49" fontId="88" fillId="0" borderId="0" xfId="0" applyNumberFormat="1" applyFont="1">
      <alignment vertical="center"/>
    </xf>
    <xf numFmtId="49" fontId="88" fillId="0" borderId="53" xfId="0" applyNumberFormat="1" applyFont="1" applyBorder="1" applyAlignment="1">
      <alignment horizontal="center" vertical="center"/>
    </xf>
    <xf numFmtId="49" fontId="109" fillId="0" borderId="0" xfId="0" applyNumberFormat="1" applyFont="1" applyAlignment="1">
      <alignment horizontal="left" vertical="center"/>
    </xf>
    <xf numFmtId="0" fontId="110" fillId="0" borderId="0" xfId="0" applyFont="1" applyAlignment="1">
      <alignment horizontal="left" vertical="center"/>
    </xf>
    <xf numFmtId="178" fontId="88" fillId="0" borderId="78" xfId="0" applyNumberFormat="1" applyFont="1" applyBorder="1" applyAlignment="1">
      <alignment horizontal="center" vertical="center"/>
    </xf>
    <xf numFmtId="178" fontId="88" fillId="0" borderId="79" xfId="0" applyNumberFormat="1" applyFont="1" applyBorder="1" applyAlignment="1">
      <alignment horizontal="center" vertical="center"/>
    </xf>
    <xf numFmtId="178" fontId="88" fillId="0" borderId="43" xfId="0" applyNumberFormat="1" applyFont="1" applyBorder="1" applyAlignment="1">
      <alignment horizontal="center" vertical="center"/>
    </xf>
    <xf numFmtId="178" fontId="88" fillId="0" borderId="33" xfId="0" applyNumberFormat="1" applyFont="1" applyBorder="1" applyAlignment="1">
      <alignment horizontal="center" vertical="center"/>
    </xf>
    <xf numFmtId="185" fontId="111" fillId="0" borderId="59" xfId="0" applyNumberFormat="1" applyFont="1" applyBorder="1" applyAlignment="1">
      <alignment horizontal="center" vertical="center"/>
    </xf>
    <xf numFmtId="0" fontId="111" fillId="0" borderId="44" xfId="0" applyFont="1" applyBorder="1" applyAlignment="1">
      <alignment horizontal="center" vertical="center"/>
    </xf>
    <xf numFmtId="178" fontId="111" fillId="0" borderId="44" xfId="0" applyNumberFormat="1" applyFont="1" applyBorder="1" applyAlignment="1">
      <alignment horizontal="center" vertical="center"/>
    </xf>
    <xf numFmtId="178" fontId="111" fillId="0" borderId="68" xfId="0" applyNumberFormat="1" applyFont="1" applyBorder="1" applyAlignment="1" applyProtection="1">
      <alignment horizontal="right" vertical="center" indent="1"/>
      <protection locked="0"/>
    </xf>
    <xf numFmtId="0" fontId="111" fillId="0" borderId="58" xfId="0" applyFont="1" applyBorder="1" applyAlignment="1">
      <alignment horizontal="center" vertical="center"/>
    </xf>
    <xf numFmtId="178" fontId="111" fillId="0" borderId="58" xfId="0" applyNumberFormat="1" applyFont="1" applyBorder="1" applyAlignment="1">
      <alignment horizontal="center" vertical="center"/>
    </xf>
    <xf numFmtId="178" fontId="111" fillId="0" borderId="34" xfId="0" applyNumberFormat="1" applyFont="1" applyBorder="1" applyAlignment="1" applyProtection="1">
      <alignment horizontal="right" vertical="center" indent="1"/>
      <protection locked="0"/>
    </xf>
    <xf numFmtId="185" fontId="111" fillId="0" borderId="61" xfId="0" applyNumberFormat="1" applyFont="1" applyBorder="1" applyAlignment="1">
      <alignment horizontal="center" vertical="center"/>
    </xf>
    <xf numFmtId="0" fontId="111" fillId="0" borderId="42" xfId="0" applyFont="1" applyBorder="1" applyAlignment="1">
      <alignment horizontal="center" vertical="center"/>
    </xf>
    <xf numFmtId="178" fontId="111" fillId="0" borderId="42" xfId="0" applyNumberFormat="1" applyFont="1" applyBorder="1" applyAlignment="1">
      <alignment horizontal="center" vertical="center"/>
    </xf>
    <xf numFmtId="178" fontId="111" fillId="0" borderId="71" xfId="0" applyNumberFormat="1" applyFont="1" applyBorder="1" applyAlignment="1" applyProtection="1">
      <alignment horizontal="right" vertical="center" indent="1"/>
      <protection locked="0"/>
    </xf>
    <xf numFmtId="0" fontId="111" fillId="0" borderId="62" xfId="0" applyFont="1" applyBorder="1" applyAlignment="1">
      <alignment horizontal="center" vertical="center"/>
    </xf>
    <xf numFmtId="178" fontId="111" fillId="0" borderId="62" xfId="0" applyNumberFormat="1" applyFont="1" applyBorder="1" applyAlignment="1">
      <alignment horizontal="center" vertical="center"/>
    </xf>
    <xf numFmtId="178" fontId="111" fillId="0" borderId="75" xfId="0" applyNumberFormat="1" applyFont="1" applyBorder="1" applyAlignment="1" applyProtection="1">
      <alignment horizontal="right" vertical="center" indent="1"/>
      <protection locked="0"/>
    </xf>
    <xf numFmtId="0" fontId="111" fillId="0" borderId="45" xfId="0" applyFont="1" applyBorder="1" applyAlignment="1">
      <alignment horizontal="center" vertical="center"/>
    </xf>
    <xf numFmtId="178" fontId="111" fillId="0" borderId="45" xfId="0" applyNumberFormat="1" applyFont="1" applyBorder="1" applyAlignment="1">
      <alignment horizontal="center" vertical="center"/>
    </xf>
    <xf numFmtId="178" fontId="111" fillId="0" borderId="56" xfId="0" applyNumberFormat="1" applyFont="1" applyBorder="1" applyAlignment="1" applyProtection="1">
      <alignment horizontal="right" vertical="center" indent="1"/>
      <protection locked="0"/>
    </xf>
    <xf numFmtId="0" fontId="111" fillId="0" borderId="64" xfId="0" applyFont="1" applyBorder="1" applyAlignment="1">
      <alignment horizontal="center" vertical="center"/>
    </xf>
    <xf numFmtId="178" fontId="111" fillId="0" borderId="64" xfId="0" applyNumberFormat="1" applyFont="1" applyBorder="1" applyAlignment="1">
      <alignment horizontal="center" vertical="center"/>
    </xf>
    <xf numFmtId="178" fontId="111" fillId="0" borderId="36" xfId="0" applyNumberFormat="1" applyFont="1" applyBorder="1" applyAlignment="1" applyProtection="1">
      <alignment horizontal="right" vertical="center" indent="1"/>
      <protection locked="0"/>
    </xf>
    <xf numFmtId="0" fontId="111" fillId="0" borderId="65" xfId="0" applyFont="1" applyBorder="1" applyAlignment="1">
      <alignment horizontal="center" vertical="center"/>
    </xf>
    <xf numFmtId="178" fontId="111" fillId="0" borderId="65" xfId="0" applyNumberFormat="1" applyFont="1" applyBorder="1" applyAlignment="1">
      <alignment horizontal="center" vertical="center"/>
    </xf>
    <xf numFmtId="178" fontId="111" fillId="0" borderId="72" xfId="0" applyNumberFormat="1" applyFont="1" applyBorder="1" applyAlignment="1" applyProtection="1">
      <alignment horizontal="right" vertical="center" indent="1"/>
      <protection locked="0"/>
    </xf>
    <xf numFmtId="0" fontId="111" fillId="0" borderId="66" xfId="0" applyFont="1" applyBorder="1" applyAlignment="1">
      <alignment horizontal="center" vertical="center"/>
    </xf>
    <xf numFmtId="178" fontId="111" fillId="0" borderId="66" xfId="0" applyNumberFormat="1" applyFont="1" applyBorder="1" applyAlignment="1">
      <alignment horizontal="center" vertical="center"/>
    </xf>
    <xf numFmtId="178" fontId="111" fillId="0" borderId="76" xfId="0" applyNumberFormat="1" applyFont="1" applyBorder="1" applyAlignment="1" applyProtection="1">
      <alignment horizontal="right" vertical="center" indent="1"/>
      <protection locked="0"/>
    </xf>
    <xf numFmtId="178" fontId="111" fillId="0" borderId="77" xfId="0" applyNumberFormat="1" applyFont="1" applyBorder="1" applyAlignment="1" applyProtection="1">
      <alignment horizontal="right" vertical="center" indent="1"/>
      <protection locked="0"/>
    </xf>
    <xf numFmtId="178" fontId="111" fillId="0" borderId="38" xfId="0" applyNumberFormat="1" applyFont="1" applyBorder="1" applyAlignment="1" applyProtection="1">
      <alignment horizontal="right" vertical="center" indent="1"/>
      <protection locked="0"/>
    </xf>
    <xf numFmtId="178" fontId="111" fillId="0" borderId="73" xfId="0" applyNumberFormat="1" applyFont="1" applyBorder="1" applyAlignment="1" applyProtection="1">
      <alignment horizontal="right" vertical="center" indent="1"/>
      <protection locked="0"/>
    </xf>
    <xf numFmtId="178" fontId="111" fillId="0" borderId="57" xfId="0" applyNumberFormat="1" applyFont="1" applyBorder="1" applyAlignment="1" applyProtection="1">
      <alignment horizontal="right" vertical="center" indent="1"/>
      <protection locked="0"/>
    </xf>
    <xf numFmtId="178" fontId="111" fillId="0" borderId="37" xfId="0" applyNumberFormat="1" applyFont="1" applyBorder="1" applyAlignment="1" applyProtection="1">
      <alignment horizontal="right" vertical="center" indent="1"/>
      <protection locked="0"/>
    </xf>
    <xf numFmtId="0" fontId="111" fillId="0" borderId="42" xfId="0" quotePrefix="1" applyFont="1" applyBorder="1" applyAlignment="1">
      <alignment horizontal="center" vertical="center"/>
    </xf>
    <xf numFmtId="185" fontId="111" fillId="0" borderId="63" xfId="0" applyNumberFormat="1" applyFont="1" applyBorder="1" applyAlignment="1">
      <alignment horizontal="center" vertical="center"/>
    </xf>
    <xf numFmtId="0" fontId="88" fillId="0" borderId="59" xfId="0" applyFont="1" applyBorder="1" applyAlignment="1">
      <alignment horizontal="left" vertical="center"/>
    </xf>
    <xf numFmtId="0" fontId="88" fillId="0" borderId="44" xfId="0" applyFont="1" applyBorder="1">
      <alignment vertical="center"/>
    </xf>
    <xf numFmtId="178" fontId="111" fillId="0" borderId="111" xfId="0" applyNumberFormat="1" applyFont="1" applyBorder="1" applyAlignment="1">
      <alignment horizontal="center" vertical="center"/>
    </xf>
    <xf numFmtId="178" fontId="110" fillId="0" borderId="63" xfId="0" applyNumberFormat="1" applyFont="1" applyBorder="1" applyAlignment="1">
      <alignment horizontal="left" vertical="center"/>
    </xf>
    <xf numFmtId="178" fontId="110" fillId="0" borderId="45" xfId="0" applyNumberFormat="1" applyFont="1" applyBorder="1" applyAlignment="1">
      <alignment horizontal="center" vertical="center"/>
    </xf>
    <xf numFmtId="178" fontId="111" fillId="0" borderId="38" xfId="0" applyNumberFormat="1" applyFont="1" applyBorder="1" applyAlignment="1">
      <alignment horizontal="center" vertical="center"/>
    </xf>
    <xf numFmtId="0" fontId="111" fillId="0" borderId="67" xfId="0" applyFont="1" applyBorder="1" applyAlignment="1">
      <alignment horizontal="center" vertical="center"/>
    </xf>
    <xf numFmtId="178" fontId="111" fillId="0" borderId="67" xfId="0" applyNumberFormat="1" applyFont="1" applyBorder="1" applyAlignment="1">
      <alignment horizontal="center" vertical="center"/>
    </xf>
    <xf numFmtId="178" fontId="111" fillId="0" borderId="74" xfId="0" applyNumberFormat="1" applyFont="1" applyBorder="1" applyAlignment="1" applyProtection="1">
      <alignment horizontal="right" vertical="center" indent="1"/>
      <protection locked="0"/>
    </xf>
    <xf numFmtId="178" fontId="110" fillId="0" borderId="114" xfId="0" applyNumberFormat="1" applyFont="1" applyBorder="1" applyAlignment="1">
      <alignment horizontal="left" vertical="center"/>
    </xf>
    <xf numFmtId="178" fontId="110" fillId="0" borderId="112" xfId="0" applyNumberFormat="1" applyFont="1" applyBorder="1" applyAlignment="1">
      <alignment horizontal="center" vertical="center"/>
    </xf>
    <xf numFmtId="178" fontId="111" fillId="0" borderId="112" xfId="0" applyNumberFormat="1" applyFont="1" applyBorder="1" applyAlignment="1">
      <alignment horizontal="center" vertical="center"/>
    </xf>
    <xf numFmtId="178" fontId="111" fillId="0" borderId="113" xfId="0" applyNumberFormat="1" applyFont="1" applyBorder="1" applyAlignment="1">
      <alignment horizontal="center" vertical="center"/>
    </xf>
    <xf numFmtId="178" fontId="110" fillId="0" borderId="87" xfId="0" applyNumberFormat="1" applyFont="1" applyBorder="1" applyAlignment="1">
      <alignment horizontal="center" vertical="center"/>
    </xf>
    <xf numFmtId="178" fontId="110" fillId="0" borderId="88" xfId="0" applyNumberFormat="1" applyFont="1" applyBorder="1" applyAlignment="1">
      <alignment horizontal="center" vertical="center"/>
    </xf>
    <xf numFmtId="178" fontId="111" fillId="0" borderId="88" xfId="0" applyNumberFormat="1" applyFont="1" applyBorder="1" applyAlignment="1">
      <alignment horizontal="center" vertical="center"/>
    </xf>
    <xf numFmtId="49" fontId="112" fillId="0" borderId="42" xfId="0" applyNumberFormat="1" applyFont="1" applyBorder="1" applyAlignment="1">
      <alignment horizontal="center" vertical="center"/>
    </xf>
    <xf numFmtId="0" fontId="110" fillId="0" borderId="53" xfId="0" applyFont="1" applyBorder="1" applyAlignment="1">
      <alignment horizontal="left" vertical="center"/>
    </xf>
    <xf numFmtId="0" fontId="88" fillId="0" borderId="58" xfId="0" applyFont="1" applyBorder="1" applyAlignment="1">
      <alignment horizontal="center" vertical="center"/>
    </xf>
    <xf numFmtId="0" fontId="88" fillId="0" borderId="0" xfId="0" applyFont="1" applyProtection="1">
      <alignment vertical="center"/>
      <protection locked="0"/>
    </xf>
    <xf numFmtId="0" fontId="112" fillId="0" borderId="80" xfId="0" applyFont="1" applyBorder="1" applyAlignment="1">
      <alignment horizontal="center" vertical="center"/>
    </xf>
    <xf numFmtId="0" fontId="112" fillId="0" borderId="57" xfId="0" applyFont="1" applyBorder="1" applyAlignment="1">
      <alignment horizontal="center" vertical="center"/>
    </xf>
    <xf numFmtId="0" fontId="112" fillId="0" borderId="81" xfId="0" applyFont="1" applyBorder="1" applyAlignment="1">
      <alignment horizontal="center" vertical="center"/>
    </xf>
    <xf numFmtId="0" fontId="112" fillId="0" borderId="36" xfId="0" applyFont="1" applyBorder="1" applyAlignment="1">
      <alignment horizontal="center" vertical="center"/>
    </xf>
    <xf numFmtId="0" fontId="88" fillId="0" borderId="0" xfId="0" applyFont="1" applyAlignment="1">
      <alignment horizontal="center" vertical="center"/>
    </xf>
    <xf numFmtId="0" fontId="88" fillId="0" borderId="61" xfId="0" applyFont="1" applyBorder="1" applyProtection="1">
      <alignment vertical="center"/>
      <protection locked="0"/>
    </xf>
    <xf numFmtId="0" fontId="88" fillId="0" borderId="71" xfId="0" applyFont="1" applyBorder="1" applyProtection="1">
      <alignment vertical="center"/>
      <protection locked="0"/>
    </xf>
    <xf numFmtId="0" fontId="88" fillId="0" borderId="82" xfId="0" applyFont="1" applyBorder="1" applyProtection="1">
      <alignment vertical="center"/>
      <protection locked="0"/>
    </xf>
    <xf numFmtId="0" fontId="88" fillId="0" borderId="37" xfId="0" applyFont="1" applyBorder="1" applyProtection="1">
      <alignment vertical="center"/>
      <protection locked="0"/>
    </xf>
    <xf numFmtId="0" fontId="88" fillId="0" borderId="60" xfId="0" applyFont="1" applyBorder="1" applyProtection="1">
      <alignment vertical="center"/>
      <protection locked="0"/>
    </xf>
    <xf numFmtId="0" fontId="88" fillId="0" borderId="83" xfId="0" applyFont="1" applyBorder="1" applyProtection="1">
      <alignment vertical="center"/>
      <protection locked="0"/>
    </xf>
    <xf numFmtId="0" fontId="88" fillId="0" borderId="84" xfId="0" applyFont="1" applyBorder="1" applyProtection="1">
      <alignment vertical="center"/>
      <protection locked="0"/>
    </xf>
    <xf numFmtId="0" fontId="88" fillId="0" borderId="35" xfId="0" applyFont="1" applyBorder="1" applyProtection="1">
      <alignment vertical="center"/>
      <protection locked="0"/>
    </xf>
    <xf numFmtId="0" fontId="88" fillId="0" borderId="0" xfId="0" applyFont="1" applyAlignment="1" applyProtection="1">
      <alignment horizontal="center" vertical="center"/>
      <protection locked="0"/>
    </xf>
    <xf numFmtId="0" fontId="90" fillId="0" borderId="16" xfId="3" applyFont="1" applyBorder="1" applyProtection="1">
      <alignment vertical="center"/>
      <protection locked="0"/>
    </xf>
    <xf numFmtId="0" fontId="90" fillId="0" borderId="20" xfId="3" applyFont="1" applyBorder="1" applyProtection="1">
      <alignment vertical="center"/>
      <protection locked="0"/>
    </xf>
    <xf numFmtId="0" fontId="100" fillId="0" borderId="56" xfId="3" applyFont="1" applyBorder="1">
      <alignment vertical="center"/>
    </xf>
    <xf numFmtId="0" fontId="100" fillId="0" borderId="54" xfId="3" applyFont="1" applyBorder="1">
      <alignment vertical="center"/>
    </xf>
    <xf numFmtId="0" fontId="100" fillId="0" borderId="54" xfId="3" applyFont="1" applyBorder="1" applyAlignment="1">
      <alignment horizontal="center" vertical="center"/>
    </xf>
    <xf numFmtId="0" fontId="100" fillId="0" borderId="31" xfId="3" applyFont="1" applyBorder="1" applyAlignment="1">
      <alignment horizontal="center" vertical="center"/>
    </xf>
    <xf numFmtId="0" fontId="100" fillId="0" borderId="32" xfId="3" applyFont="1" applyBorder="1">
      <alignment vertical="center"/>
    </xf>
    <xf numFmtId="0" fontId="56" fillId="0" borderId="0" xfId="3" applyFont="1">
      <alignment vertical="center"/>
    </xf>
    <xf numFmtId="0" fontId="60" fillId="0" borderId="0" xfId="3" applyFont="1">
      <alignment vertical="center"/>
    </xf>
    <xf numFmtId="0" fontId="120" fillId="0" borderId="0" xfId="3" applyFont="1">
      <alignment vertical="center"/>
    </xf>
    <xf numFmtId="0" fontId="121" fillId="0" borderId="0" xfId="3" applyFont="1">
      <alignment vertical="center"/>
    </xf>
    <xf numFmtId="0" fontId="100" fillId="0" borderId="0" xfId="3" applyFont="1">
      <alignment vertical="center"/>
    </xf>
    <xf numFmtId="0" fontId="100" fillId="0" borderId="17" xfId="3" applyFont="1" applyBorder="1">
      <alignment vertical="center"/>
    </xf>
    <xf numFmtId="0" fontId="122" fillId="0" borderId="0" xfId="3" applyFont="1">
      <alignment vertical="center"/>
    </xf>
    <xf numFmtId="0" fontId="100" fillId="0" borderId="57" xfId="3" applyFont="1" applyBorder="1">
      <alignment vertical="center"/>
    </xf>
    <xf numFmtId="0" fontId="100" fillId="0" borderId="15" xfId="3" applyFont="1" applyBorder="1">
      <alignment vertical="center"/>
    </xf>
    <xf numFmtId="0" fontId="100" fillId="0" borderId="19" xfId="3" applyFont="1" applyBorder="1">
      <alignment vertical="center"/>
    </xf>
    <xf numFmtId="0" fontId="93" fillId="0" borderId="132" xfId="3" applyFont="1" applyBorder="1" applyAlignment="1">
      <alignment vertical="center" shrinkToFit="1"/>
    </xf>
    <xf numFmtId="0" fontId="47" fillId="0" borderId="36" xfId="0" applyFont="1" applyBorder="1" applyAlignment="1">
      <alignment horizontal="center" vertical="center" shrinkToFit="1"/>
    </xf>
    <xf numFmtId="0" fontId="47" fillId="0" borderId="37" xfId="0" applyFont="1" applyBorder="1" applyAlignment="1">
      <alignment horizontal="center" vertical="center" shrinkToFit="1"/>
    </xf>
    <xf numFmtId="0" fontId="47" fillId="0" borderId="35" xfId="0" applyFont="1" applyBorder="1" applyAlignment="1">
      <alignment horizontal="center" vertical="center" shrinkToFit="1"/>
    </xf>
    <xf numFmtId="179" fontId="45" fillId="0" borderId="17" xfId="0" applyNumberFormat="1" applyFont="1" applyBorder="1" applyAlignment="1">
      <alignment vertical="center" shrinkToFit="1"/>
    </xf>
    <xf numFmtId="179" fontId="45" fillId="0" borderId="21" xfId="0" applyNumberFormat="1" applyFont="1" applyBorder="1" applyAlignment="1">
      <alignment vertical="center" shrinkToFit="1"/>
    </xf>
    <xf numFmtId="179" fontId="45" fillId="0" borderId="54" xfId="0" applyNumberFormat="1" applyFont="1" applyBorder="1" applyAlignment="1">
      <alignment vertical="center" shrinkToFit="1"/>
    </xf>
    <xf numFmtId="179" fontId="45" fillId="0" borderId="31" xfId="0" applyNumberFormat="1" applyFont="1" applyBorder="1" applyAlignment="1">
      <alignment vertical="center" shrinkToFit="1"/>
    </xf>
    <xf numFmtId="0" fontId="113" fillId="0" borderId="36" xfId="0" applyFont="1" applyBorder="1" applyAlignment="1">
      <alignment horizontal="center" vertical="center" shrinkToFit="1"/>
    </xf>
    <xf numFmtId="0" fontId="113" fillId="0" borderId="37" xfId="0" applyFont="1" applyBorder="1" applyAlignment="1">
      <alignment horizontal="center" vertical="center" shrinkToFit="1"/>
    </xf>
    <xf numFmtId="0" fontId="113" fillId="0" borderId="38" xfId="0" applyFont="1" applyBorder="1" applyAlignment="1">
      <alignment horizontal="center" vertical="center" shrinkToFit="1"/>
    </xf>
    <xf numFmtId="0" fontId="113" fillId="0" borderId="111" xfId="0" applyFont="1" applyBorder="1" applyAlignment="1">
      <alignment horizontal="center" vertical="center" shrinkToFit="1"/>
    </xf>
    <xf numFmtId="0" fontId="113" fillId="0" borderId="35" xfId="0" applyFont="1" applyBorder="1" applyAlignment="1">
      <alignment horizontal="center" vertical="center" shrinkToFit="1"/>
    </xf>
    <xf numFmtId="0" fontId="21" fillId="0" borderId="0" xfId="3" applyFont="1" applyAlignment="1"/>
    <xf numFmtId="0" fontId="21" fillId="0" borderId="0" xfId="3" applyFont="1" applyAlignment="1">
      <alignment vertical="top"/>
    </xf>
    <xf numFmtId="0" fontId="81" fillId="0" borderId="104" xfId="3" applyFont="1" applyBorder="1">
      <alignment vertical="center"/>
    </xf>
    <xf numFmtId="0" fontId="81" fillId="0" borderId="131" xfId="3" applyFont="1" applyBorder="1">
      <alignment vertical="center"/>
    </xf>
    <xf numFmtId="0" fontId="81" fillId="0" borderId="89" xfId="3" applyFont="1" applyBorder="1">
      <alignment vertical="center"/>
    </xf>
    <xf numFmtId="0" fontId="82" fillId="0" borderId="0" xfId="3" applyFont="1" applyAlignment="1">
      <alignment vertical="center" shrinkToFit="1"/>
    </xf>
    <xf numFmtId="0" fontId="79" fillId="0" borderId="0" xfId="3" applyFont="1" applyAlignment="1" applyProtection="1">
      <alignment vertical="center" shrinkToFit="1"/>
      <protection locked="0"/>
    </xf>
    <xf numFmtId="0" fontId="134" fillId="0" borderId="0" xfId="0" applyFont="1">
      <alignment vertical="center"/>
    </xf>
    <xf numFmtId="0" fontId="44" fillId="0" borderId="57" xfId="0" applyFont="1" applyBorder="1" applyAlignment="1" applyProtection="1">
      <alignment horizontal="left" vertical="center" shrinkToFit="1"/>
      <protection locked="0"/>
    </xf>
    <xf numFmtId="0" fontId="48" fillId="0" borderId="53" xfId="0" applyFont="1" applyBorder="1" applyAlignment="1">
      <alignment horizontal="center" vertical="center" shrinkToFit="1"/>
    </xf>
    <xf numFmtId="0" fontId="48" fillId="0" borderId="74" xfId="0" applyFont="1" applyBorder="1" applyAlignment="1">
      <alignment horizontal="center" vertical="center" shrinkToFit="1"/>
    </xf>
    <xf numFmtId="0" fontId="57" fillId="0" borderId="74" xfId="0" applyFont="1" applyBorder="1" applyAlignment="1">
      <alignment horizontal="center" vertical="center" wrapText="1" shrinkToFit="1"/>
    </xf>
    <xf numFmtId="0" fontId="135" fillId="0" borderId="0" xfId="0" applyFont="1">
      <alignment vertical="center"/>
    </xf>
    <xf numFmtId="179" fontId="49" fillId="0" borderId="132" xfId="0" applyNumberFormat="1" applyFont="1" applyBorder="1" applyAlignment="1">
      <alignment shrinkToFit="1"/>
    </xf>
    <xf numFmtId="179" fontId="49" fillId="0" borderId="53" xfId="0" applyNumberFormat="1" applyFont="1" applyBorder="1" applyAlignment="1">
      <alignment shrinkToFit="1"/>
    </xf>
    <xf numFmtId="179" fontId="49" fillId="0" borderId="118" xfId="0" applyNumberFormat="1" applyFont="1" applyBorder="1" applyAlignment="1">
      <alignment horizontal="right" vertical="center" shrinkToFit="1"/>
    </xf>
    <xf numFmtId="179" fontId="49" fillId="0" borderId="169" xfId="0" applyNumberFormat="1" applyFont="1" applyBorder="1" applyAlignment="1">
      <alignment shrinkToFit="1"/>
    </xf>
    <xf numFmtId="179" fontId="49" fillId="0" borderId="13" xfId="0" applyNumberFormat="1" applyFont="1" applyBorder="1" applyAlignment="1">
      <alignment horizontal="right" vertical="center" shrinkToFit="1"/>
    </xf>
    <xf numFmtId="0" fontId="82" fillId="0" borderId="46" xfId="3" applyFont="1" applyBorder="1" applyAlignment="1">
      <alignment vertical="center" shrinkToFit="1"/>
    </xf>
    <xf numFmtId="0" fontId="135" fillId="0" borderId="46" xfId="0" applyFont="1" applyBorder="1">
      <alignment vertical="center"/>
    </xf>
    <xf numFmtId="0" fontId="0" fillId="0" borderId="46" xfId="0" applyBorder="1">
      <alignment vertical="center"/>
    </xf>
    <xf numFmtId="0" fontId="105" fillId="0" borderId="0" xfId="0" applyFont="1">
      <alignment vertical="center"/>
    </xf>
    <xf numFmtId="0" fontId="136" fillId="0" borderId="0" xfId="0" applyFont="1" applyAlignment="1"/>
    <xf numFmtId="0" fontId="48" fillId="0" borderId="42"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1" xfId="0" applyFont="1" applyBorder="1" applyAlignment="1">
      <alignment horizontal="center" vertical="center" wrapText="1"/>
    </xf>
    <xf numFmtId="0" fontId="52" fillId="0" borderId="53" xfId="0" applyFont="1" applyBorder="1" applyAlignment="1">
      <alignment horizontal="left" vertical="center" wrapText="1"/>
    </xf>
    <xf numFmtId="0" fontId="48" fillId="0" borderId="127" xfId="0" applyFont="1" applyBorder="1" applyAlignment="1">
      <alignment horizontal="left" vertical="center" wrapText="1"/>
    </xf>
    <xf numFmtId="0" fontId="48" fillId="0" borderId="128" xfId="0" applyFont="1" applyBorder="1" applyAlignment="1">
      <alignment horizontal="left" vertical="center" wrapText="1"/>
    </xf>
    <xf numFmtId="0" fontId="48" fillId="0" borderId="44" xfId="0" applyFont="1" applyBorder="1" applyAlignment="1">
      <alignment horizontal="center" vertical="center"/>
    </xf>
    <xf numFmtId="0" fontId="48" fillId="0" borderId="111" xfId="0" applyFont="1" applyBorder="1" applyAlignment="1">
      <alignment horizontal="center" vertical="center"/>
    </xf>
    <xf numFmtId="0" fontId="48" fillId="0" borderId="108" xfId="0" applyFont="1" applyBorder="1" applyAlignment="1">
      <alignment horizontal="center" vertical="center"/>
    </xf>
    <xf numFmtId="179" fontId="48" fillId="0" borderId="60" xfId="0" applyNumberFormat="1" applyFont="1" applyBorder="1" applyAlignment="1">
      <alignment horizontal="center" vertical="center" wrapText="1"/>
    </xf>
    <xf numFmtId="179" fontId="48" fillId="0" borderId="35" xfId="0" applyNumberFormat="1" applyFont="1" applyBorder="1" applyAlignment="1">
      <alignment horizontal="center" vertical="center" wrapText="1"/>
    </xf>
    <xf numFmtId="179" fontId="48" fillId="0" borderId="61" xfId="0" applyNumberFormat="1" applyFont="1" applyBorder="1" applyAlignment="1">
      <alignment horizontal="center" vertical="center" wrapText="1"/>
    </xf>
    <xf numFmtId="179" fontId="48" fillId="0" borderId="37" xfId="0" applyNumberFormat="1" applyFont="1" applyBorder="1" applyAlignment="1">
      <alignment horizontal="center" vertical="center" wrapText="1"/>
    </xf>
    <xf numFmtId="184" fontId="48" fillId="0" borderId="18" xfId="0" applyNumberFormat="1" applyFont="1" applyBorder="1" applyAlignment="1">
      <alignment horizontal="center" vertical="center" wrapText="1"/>
    </xf>
    <xf numFmtId="184" fontId="48" fillId="0" borderId="86" xfId="0" applyNumberFormat="1" applyFont="1" applyBorder="1" applyAlignment="1">
      <alignment horizontal="center" vertical="center" wrapText="1"/>
    </xf>
    <xf numFmtId="184" fontId="48" fillId="0" borderId="20" xfId="0" applyNumberFormat="1" applyFont="1" applyBorder="1" applyAlignment="1">
      <alignment horizontal="center" vertical="center" wrapText="1"/>
    </xf>
    <xf numFmtId="184" fontId="48" fillId="0" borderId="42" xfId="0" applyNumberFormat="1" applyFont="1" applyBorder="1" applyAlignment="1">
      <alignment horizontal="center" vertical="center" wrapText="1"/>
    </xf>
    <xf numFmtId="0" fontId="48" fillId="0" borderId="61"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100" xfId="0" applyFont="1" applyBorder="1" applyAlignment="1">
      <alignment horizontal="left" vertical="center" wrapText="1"/>
    </xf>
    <xf numFmtId="0" fontId="48" fillId="0" borderId="11" xfId="0" applyFont="1" applyBorder="1" applyAlignment="1">
      <alignment horizontal="left" vertical="center" wrapText="1"/>
    </xf>
    <xf numFmtId="0" fontId="48" fillId="0" borderId="56"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97" xfId="0" applyFont="1" applyBorder="1" applyAlignment="1">
      <alignment horizontal="center" vertical="center" wrapText="1"/>
    </xf>
    <xf numFmtId="0" fontId="48" fillId="0" borderId="31" xfId="0" applyFont="1" applyBorder="1" applyAlignment="1">
      <alignment horizontal="center" vertical="center" wrapText="1"/>
    </xf>
    <xf numFmtId="0" fontId="48" fillId="0" borderId="47"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41" xfId="0" applyFont="1" applyBorder="1" applyAlignment="1">
      <alignment horizontal="left" vertical="center" wrapText="1"/>
    </xf>
    <xf numFmtId="0" fontId="48" fillId="0" borderId="0" xfId="0" applyFont="1" applyAlignment="1">
      <alignment horizontal="left" vertical="center" wrapText="1"/>
    </xf>
    <xf numFmtId="0" fontId="48" fillId="0" borderId="67" xfId="0" applyFont="1" applyBorder="1" applyAlignment="1">
      <alignment horizontal="center" vertical="center" wrapText="1"/>
    </xf>
    <xf numFmtId="0" fontId="48" fillId="0" borderId="110" xfId="0" applyFont="1" applyBorder="1" applyAlignment="1">
      <alignment horizontal="center" vertical="center" wrapText="1"/>
    </xf>
    <xf numFmtId="0" fontId="48" fillId="0" borderId="109" xfId="0" applyFont="1" applyBorder="1" applyAlignment="1">
      <alignment horizontal="center" vertical="center" wrapText="1"/>
    </xf>
    <xf numFmtId="0" fontId="48" fillId="0" borderId="107" xfId="0" applyFont="1" applyBorder="1" applyAlignment="1">
      <alignment horizontal="left" vertical="center" wrapText="1"/>
    </xf>
    <xf numFmtId="0" fontId="48" fillId="0" borderId="118" xfId="0" applyFont="1" applyBorder="1" applyAlignment="1">
      <alignment horizontal="left" vertical="center" wrapText="1"/>
    </xf>
    <xf numFmtId="0" fontId="48" fillId="0" borderId="129" xfId="0" applyFont="1" applyBorder="1" applyAlignment="1">
      <alignment horizontal="center" vertical="center"/>
    </xf>
    <xf numFmtId="0" fontId="48" fillId="0" borderId="130" xfId="0" applyFont="1" applyBorder="1" applyAlignment="1">
      <alignment horizontal="center" vertical="center"/>
    </xf>
    <xf numFmtId="0" fontId="48" fillId="0" borderId="78" xfId="0" applyFont="1" applyBorder="1" applyAlignment="1">
      <alignment horizontal="center" vertical="center" wrapText="1"/>
    </xf>
    <xf numFmtId="0" fontId="48" fillId="0" borderId="79"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47" xfId="0" applyFont="1" applyBorder="1" applyAlignment="1">
      <alignment horizontal="left" vertical="center" wrapText="1"/>
    </xf>
    <xf numFmtId="0" fontId="48" fillId="0" borderId="23" xfId="0" applyFont="1" applyBorder="1" applyAlignment="1">
      <alignment horizontal="left" vertical="center" wrapText="1"/>
    </xf>
    <xf numFmtId="0" fontId="48" fillId="0" borderId="80" xfId="0" applyFont="1" applyBorder="1" applyAlignment="1">
      <alignment horizontal="center" vertical="center" wrapText="1"/>
    </xf>
    <xf numFmtId="0" fontId="48" fillId="0" borderId="64" xfId="0" applyFont="1" applyBorder="1" applyAlignment="1">
      <alignment horizontal="center" vertical="center" wrapText="1"/>
    </xf>
    <xf numFmtId="0" fontId="48" fillId="0" borderId="36" xfId="0" applyFont="1" applyBorder="1" applyAlignment="1">
      <alignment horizontal="center" vertical="center" wrapText="1"/>
    </xf>
    <xf numFmtId="0" fontId="66" fillId="0" borderId="0" xfId="0" applyFont="1" applyAlignment="1">
      <alignment horizontal="left" vertical="center" wrapText="1"/>
    </xf>
    <xf numFmtId="0" fontId="67" fillId="0" borderId="0" xfId="0" applyFont="1" applyAlignment="1">
      <alignment horizontal="left" vertical="center"/>
    </xf>
    <xf numFmtId="0" fontId="52" fillId="0" borderId="0" xfId="0" applyFont="1" applyAlignment="1">
      <alignment horizontal="left" vertical="center" wrapText="1"/>
    </xf>
    <xf numFmtId="179" fontId="48" fillId="0" borderId="103" xfId="0" applyNumberFormat="1" applyFont="1" applyBorder="1" applyAlignment="1">
      <alignment horizontal="center" vertical="center" wrapText="1"/>
    </xf>
    <xf numFmtId="179" fontId="48" fillId="0" borderId="79" xfId="0" applyNumberFormat="1" applyFont="1" applyBorder="1" applyAlignment="1">
      <alignment horizontal="center" vertical="center" wrapText="1"/>
    </xf>
    <xf numFmtId="179" fontId="48" fillId="0" borderId="33" xfId="0" applyNumberFormat="1" applyFont="1" applyBorder="1" applyAlignment="1">
      <alignment horizontal="center" vertical="center" wrapText="1"/>
    </xf>
    <xf numFmtId="0" fontId="48" fillId="0" borderId="64" xfId="0" applyFont="1" applyBorder="1" applyAlignment="1">
      <alignment horizontal="center" vertical="center"/>
    </xf>
    <xf numFmtId="0" fontId="48" fillId="0" borderId="36" xfId="0" applyFont="1" applyBorder="1" applyAlignment="1">
      <alignment horizontal="center" vertical="center"/>
    </xf>
    <xf numFmtId="179" fontId="48" fillId="0" borderId="59" xfId="0" applyNumberFormat="1" applyFont="1" applyBorder="1" applyAlignment="1">
      <alignment horizontal="center" vertical="center" wrapText="1"/>
    </xf>
    <xf numFmtId="179" fontId="48" fillId="0" borderId="111" xfId="0" applyNumberFormat="1" applyFont="1" applyBorder="1" applyAlignment="1">
      <alignment horizontal="center" vertical="center" wrapText="1"/>
    </xf>
    <xf numFmtId="0" fontId="48" fillId="0" borderId="67" xfId="0" applyFont="1" applyBorder="1" applyAlignment="1">
      <alignment horizontal="center" vertical="center"/>
    </xf>
    <xf numFmtId="0" fontId="48" fillId="0" borderId="110" xfId="0" applyFont="1" applyBorder="1" applyAlignment="1">
      <alignment horizontal="center" vertical="center"/>
    </xf>
    <xf numFmtId="0" fontId="48" fillId="0" borderId="0" xfId="0" applyFont="1" applyAlignment="1">
      <alignment vertical="center" wrapText="1"/>
    </xf>
    <xf numFmtId="49" fontId="110" fillId="0" borderId="0" xfId="0" applyNumberFormat="1" applyFont="1" applyAlignment="1">
      <alignment horizontal="center"/>
    </xf>
    <xf numFmtId="0" fontId="48" fillId="0" borderId="103" xfId="0" applyFont="1" applyBorder="1" applyAlignment="1">
      <alignment horizontal="center" vertical="center" wrapText="1"/>
    </xf>
    <xf numFmtId="0" fontId="48" fillId="0" borderId="104" xfId="0" applyFont="1" applyBorder="1" applyAlignment="1">
      <alignment horizontal="center" vertical="center" wrapText="1"/>
    </xf>
    <xf numFmtId="0" fontId="48" fillId="0" borderId="131" xfId="0" applyFont="1" applyBorder="1" applyAlignment="1">
      <alignment horizontal="center" vertical="center" wrapText="1"/>
    </xf>
    <xf numFmtId="0" fontId="48" fillId="0" borderId="0" xfId="0" applyFont="1" applyAlignment="1">
      <alignment horizontal="left" vertical="center"/>
    </xf>
    <xf numFmtId="0" fontId="48" fillId="0" borderId="53" xfId="0" applyFont="1" applyBorder="1" applyAlignment="1">
      <alignment horizontal="center" vertical="center" wrapText="1"/>
    </xf>
    <xf numFmtId="0" fontId="48" fillId="0" borderId="118" xfId="0" applyFont="1" applyBorder="1" applyAlignment="1">
      <alignment horizontal="center" vertical="center" wrapText="1"/>
    </xf>
    <xf numFmtId="0" fontId="48" fillId="0" borderId="132"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100"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06" xfId="0" applyFont="1" applyBorder="1" applyAlignment="1">
      <alignment horizontal="center" vertical="center" shrinkToFit="1"/>
    </xf>
    <xf numFmtId="0" fontId="48" fillId="0" borderId="52" xfId="0" applyFont="1" applyBorder="1" applyAlignment="1">
      <alignment horizontal="center" vertical="center" shrinkToFit="1"/>
    </xf>
    <xf numFmtId="0" fontId="48" fillId="0" borderId="129" xfId="0" applyFont="1" applyBorder="1" applyAlignment="1">
      <alignment horizontal="left" vertical="top" wrapText="1"/>
    </xf>
    <xf numFmtId="0" fontId="48" fillId="0" borderId="130" xfId="0" applyFont="1" applyBorder="1" applyAlignment="1">
      <alignment horizontal="left" vertical="top" wrapText="1"/>
    </xf>
    <xf numFmtId="0" fontId="48" fillId="0" borderId="15" xfId="0" applyFont="1" applyBorder="1" applyAlignment="1">
      <alignment horizontal="center" vertical="center" wrapText="1"/>
    </xf>
    <xf numFmtId="0" fontId="48" fillId="0" borderId="20" xfId="0" applyFont="1" applyBorder="1" applyAlignment="1">
      <alignment horizontal="center" vertical="center" wrapText="1"/>
    </xf>
    <xf numFmtId="0" fontId="44" fillId="0" borderId="42" xfId="0" applyFont="1" applyBorder="1" applyAlignment="1">
      <alignment horizontal="center" vertical="center" shrinkToFit="1"/>
    </xf>
    <xf numFmtId="0" fontId="44" fillId="0" borderId="37" xfId="0" applyFont="1" applyBorder="1" applyAlignment="1">
      <alignment horizontal="center" vertical="center" shrinkToFit="1"/>
    </xf>
    <xf numFmtId="0" fontId="44" fillId="0" borderId="100" xfId="0" applyFont="1" applyBorder="1" applyAlignment="1">
      <alignment horizontal="left" vertical="center" shrinkToFit="1"/>
    </xf>
    <xf numFmtId="0" fontId="44" fillId="0" borderId="16" xfId="0" applyFont="1" applyBorder="1" applyAlignment="1">
      <alignment horizontal="left" vertical="center" shrinkToFit="1"/>
    </xf>
    <xf numFmtId="0" fontId="44" fillId="0" borderId="20" xfId="0" applyFont="1" applyBorder="1" applyAlignment="1">
      <alignment horizontal="left" vertical="center" shrinkToFit="1"/>
    </xf>
    <xf numFmtId="0" fontId="44" fillId="0" borderId="71"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16" xfId="0" applyFont="1" applyBorder="1" applyAlignment="1">
      <alignment horizontal="center" vertical="center" shrinkToFit="1"/>
    </xf>
    <xf numFmtId="0" fontId="44" fillId="0" borderId="11" xfId="0" applyFont="1" applyBorder="1" applyAlignment="1">
      <alignment horizontal="center" vertical="center" shrinkToFit="1"/>
    </xf>
    <xf numFmtId="0" fontId="68" fillId="0" borderId="0" xfId="0" applyFont="1" applyAlignment="1">
      <alignment horizontal="left" vertical="center" wrapText="1"/>
    </xf>
    <xf numFmtId="0" fontId="44" fillId="0" borderId="100" xfId="0" applyFont="1" applyBorder="1" applyAlignment="1">
      <alignment horizontal="left" vertical="center" wrapText="1"/>
    </xf>
    <xf numFmtId="0" fontId="44" fillId="0" borderId="16" xfId="0" applyFont="1" applyBorder="1" applyAlignment="1">
      <alignment horizontal="left" vertical="center" wrapText="1"/>
    </xf>
    <xf numFmtId="0" fontId="44" fillId="0" borderId="20" xfId="0" applyFont="1" applyBorder="1" applyAlignment="1">
      <alignment horizontal="left" vertical="center" wrapText="1"/>
    </xf>
    <xf numFmtId="0" fontId="44" fillId="0" borderId="15" xfId="0" applyFont="1" applyBorder="1" applyAlignment="1">
      <alignment horizontal="center" vertical="center" shrinkToFit="1"/>
    </xf>
    <xf numFmtId="0" fontId="44" fillId="0" borderId="23" xfId="0" applyFont="1" applyBorder="1" applyAlignment="1">
      <alignment horizontal="center" vertical="center" shrinkToFit="1"/>
    </xf>
    <xf numFmtId="0" fontId="44" fillId="0" borderId="86" xfId="0" applyFont="1" applyBorder="1" applyAlignment="1">
      <alignment horizontal="center" vertical="center" shrinkToFit="1"/>
    </xf>
    <xf numFmtId="0" fontId="44" fillId="0" borderId="83" xfId="0" applyFont="1" applyBorder="1" applyAlignment="1">
      <alignment horizontal="center" vertical="center" shrinkToFit="1"/>
    </xf>
    <xf numFmtId="0" fontId="51" fillId="0" borderId="0" xfId="0" applyFont="1" applyAlignment="1">
      <alignment horizontal="left" vertical="center"/>
    </xf>
    <xf numFmtId="0" fontId="43" fillId="0" borderId="0" xfId="0" applyFont="1" applyAlignment="1">
      <alignment horizontal="left" vertical="center"/>
    </xf>
    <xf numFmtId="0" fontId="44" fillId="0" borderId="42" xfId="0" applyFont="1" applyBorder="1" applyAlignment="1">
      <alignment horizontal="center" vertical="center"/>
    </xf>
    <xf numFmtId="0" fontId="44" fillId="0" borderId="100" xfId="0" applyFont="1" applyBorder="1" applyAlignment="1">
      <alignment horizontal="center" vertical="center"/>
    </xf>
    <xf numFmtId="0" fontId="44" fillId="0" borderId="16" xfId="0" applyFont="1" applyBorder="1" applyAlignment="1">
      <alignment horizontal="center" vertical="center"/>
    </xf>
    <xf numFmtId="0" fontId="44" fillId="0" borderId="48" xfId="0" applyFont="1" applyBorder="1" applyAlignment="1">
      <alignment horizontal="center" vertical="center"/>
    </xf>
    <xf numFmtId="0" fontId="44" fillId="0" borderId="14" xfId="0" applyFont="1" applyBorder="1" applyAlignment="1">
      <alignment horizontal="center" vertical="center"/>
    </xf>
    <xf numFmtId="0" fontId="44" fillId="0" borderId="115" xfId="0" applyFont="1" applyBorder="1" applyAlignment="1">
      <alignment horizontal="left" vertical="center" wrapText="1" shrinkToFit="1"/>
    </xf>
    <xf numFmtId="0" fontId="44" fillId="0" borderId="108" xfId="0" applyFont="1" applyBorder="1" applyAlignment="1">
      <alignment horizontal="left" vertical="center" wrapText="1" shrinkToFit="1"/>
    </xf>
    <xf numFmtId="0" fontId="44" fillId="0" borderId="44" xfId="0" applyFont="1" applyBorder="1" applyAlignment="1">
      <alignment horizontal="center" vertical="center"/>
    </xf>
    <xf numFmtId="0" fontId="44" fillId="0" borderId="310" xfId="0" applyFont="1" applyBorder="1" applyAlignment="1">
      <alignment horizontal="center" vertical="center"/>
    </xf>
    <xf numFmtId="0" fontId="44" fillId="0" borderId="86" xfId="0" applyFont="1" applyBorder="1" applyAlignment="1">
      <alignment horizontal="center" vertical="center"/>
    </xf>
    <xf numFmtId="0" fontId="44" fillId="0" borderId="35" xfId="0" applyFont="1" applyBorder="1" applyAlignment="1">
      <alignment horizontal="center" vertical="center"/>
    </xf>
    <xf numFmtId="0" fontId="44" fillId="0" borderId="71" xfId="0" applyFont="1" applyBorder="1" applyAlignment="1">
      <alignment vertical="center" shrinkToFit="1"/>
    </xf>
    <xf numFmtId="0" fontId="44" fillId="0" borderId="16" xfId="0" applyFont="1" applyBorder="1" applyAlignment="1">
      <alignment vertical="center" shrinkToFit="1"/>
    </xf>
    <xf numFmtId="0" fontId="44" fillId="0" borderId="20" xfId="0" applyFont="1" applyBorder="1" applyAlignment="1">
      <alignment vertical="center" shrinkToFit="1"/>
    </xf>
    <xf numFmtId="0" fontId="54" fillId="0" borderId="136" xfId="0" applyFont="1" applyBorder="1" applyAlignment="1">
      <alignment horizontal="center" vertical="center" textRotation="255" wrapText="1"/>
    </xf>
    <xf numFmtId="0" fontId="54" fillId="0" borderId="137" xfId="0" applyFont="1" applyBorder="1" applyAlignment="1">
      <alignment horizontal="center" vertical="center" textRotation="255" wrapText="1"/>
    </xf>
    <xf numFmtId="0" fontId="54" fillId="0" borderId="143" xfId="0" applyFont="1" applyBorder="1" applyAlignment="1">
      <alignment horizontal="center" vertical="center" textRotation="255" wrapText="1"/>
    </xf>
    <xf numFmtId="0" fontId="54" fillId="0" borderId="145" xfId="0" applyFont="1" applyBorder="1" applyAlignment="1">
      <alignment horizontal="left" vertical="center" wrapText="1"/>
    </xf>
    <xf numFmtId="0" fontId="54" fillId="0" borderId="146" xfId="0" applyFont="1" applyBorder="1" applyAlignment="1">
      <alignment horizontal="left" vertical="center" wrapText="1"/>
    </xf>
    <xf numFmtId="0" fontId="54" fillId="0" borderId="147" xfId="0" applyFont="1" applyBorder="1" applyAlignment="1">
      <alignment horizontal="left" vertical="center" wrapText="1"/>
    </xf>
    <xf numFmtId="0" fontId="44" fillId="0" borderId="37" xfId="0" applyFont="1" applyBorder="1" applyAlignment="1">
      <alignment horizontal="center" vertical="center"/>
    </xf>
    <xf numFmtId="0" fontId="44" fillId="0" borderId="83" xfId="0" applyFont="1" applyBorder="1" applyAlignment="1">
      <alignment vertical="center" shrinkToFit="1"/>
    </xf>
    <xf numFmtId="0" fontId="44" fillId="0" borderId="14" xfId="0" applyFont="1" applyBorder="1" applyAlignment="1">
      <alignment vertical="center" shrinkToFit="1"/>
    </xf>
    <xf numFmtId="0" fontId="44" fillId="0" borderId="18" xfId="0" applyFont="1" applyBorder="1" applyAlignment="1">
      <alignment vertical="center" shrinkToFit="1"/>
    </xf>
    <xf numFmtId="0" fontId="44" fillId="0" borderId="71" xfId="0" applyFont="1" applyBorder="1" applyAlignment="1">
      <alignment horizontal="left" vertical="center" shrinkToFit="1"/>
    </xf>
    <xf numFmtId="0" fontId="44" fillId="0" borderId="68" xfId="0" applyFont="1" applyBorder="1" applyAlignment="1">
      <alignment horizontal="left" vertical="center" shrinkToFit="1"/>
    </xf>
    <xf numFmtId="0" fontId="44" fillId="0" borderId="115" xfId="0" applyFont="1" applyBorder="1" applyAlignment="1">
      <alignment horizontal="left" vertical="center" shrinkToFit="1"/>
    </xf>
    <xf numFmtId="0" fontId="44" fillId="0" borderId="108" xfId="0" applyFont="1" applyBorder="1" applyAlignment="1">
      <alignment horizontal="left" vertical="center" shrinkToFit="1"/>
    </xf>
    <xf numFmtId="0" fontId="44" fillId="0" borderId="68" xfId="0" applyFont="1" applyBorder="1" applyAlignment="1">
      <alignment horizontal="center" vertical="center"/>
    </xf>
    <xf numFmtId="0" fontId="44" fillId="0" borderId="309" xfId="0" applyFont="1" applyBorder="1" applyAlignment="1">
      <alignment horizontal="center" vertical="center"/>
    </xf>
    <xf numFmtId="0" fontId="44" fillId="0" borderId="11" xfId="0" applyFont="1" applyBorder="1" applyAlignment="1">
      <alignment horizontal="left" vertical="center" shrinkToFit="1"/>
    </xf>
    <xf numFmtId="0" fontId="44" fillId="0" borderId="44" xfId="0" applyFont="1" applyBorder="1" applyAlignment="1">
      <alignment horizontal="center" vertical="center" shrinkToFit="1"/>
    </xf>
    <xf numFmtId="0" fontId="44" fillId="0" borderId="68"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111" xfId="0" applyFont="1" applyBorder="1" applyAlignment="1">
      <alignment horizontal="center" vertical="center" wrapText="1"/>
    </xf>
    <xf numFmtId="0" fontId="44" fillId="0" borderId="308" xfId="0" applyFont="1" applyBorder="1" applyAlignment="1">
      <alignment horizontal="center" vertical="center" wrapText="1"/>
    </xf>
    <xf numFmtId="0" fontId="44" fillId="0" borderId="23" xfId="0" applyFont="1" applyBorder="1" applyAlignment="1">
      <alignment horizontal="left" vertical="center" wrapText="1"/>
    </xf>
    <xf numFmtId="0" fontId="44" fillId="0" borderId="138" xfId="0" applyFont="1" applyBorder="1" applyAlignment="1">
      <alignment horizontal="left" vertical="center" wrapText="1"/>
    </xf>
    <xf numFmtId="0" fontId="44" fillId="0" borderId="80" xfId="0" applyFont="1" applyBorder="1" applyAlignment="1">
      <alignment horizontal="left" vertical="center" wrapText="1"/>
    </xf>
    <xf numFmtId="0" fontId="44" fillId="0" borderId="16" xfId="0" applyFont="1" applyBorder="1" applyAlignment="1">
      <alignment horizontal="left" vertical="center" wrapText="1" shrinkToFit="1"/>
    </xf>
    <xf numFmtId="0" fontId="44" fillId="0" borderId="20" xfId="0" applyFont="1" applyBorder="1" applyAlignment="1">
      <alignment horizontal="left" vertical="center" wrapText="1" shrinkToFit="1"/>
    </xf>
    <xf numFmtId="0" fontId="44" fillId="0" borderId="89" xfId="0" applyFont="1" applyBorder="1" applyAlignment="1">
      <alignment horizontal="center" vertical="center" wrapText="1" shrinkToFit="1"/>
    </xf>
    <xf numFmtId="0" fontId="44" fillId="0" borderId="104" xfId="0" applyFont="1" applyBorder="1" applyAlignment="1">
      <alignment horizontal="center" vertical="center" wrapText="1" shrinkToFit="1"/>
    </xf>
    <xf numFmtId="0" fontId="44" fillId="0" borderId="131" xfId="0" applyFont="1" applyBorder="1" applyAlignment="1">
      <alignment horizontal="center" vertical="center" wrapText="1" shrinkToFit="1"/>
    </xf>
    <xf numFmtId="0" fontId="54" fillId="0" borderId="138" xfId="0" applyFont="1" applyBorder="1" applyAlignment="1">
      <alignment horizontal="center" vertical="center" textRotation="255" shrinkToFit="1"/>
    </xf>
    <xf numFmtId="0" fontId="54" fillId="0" borderId="40" xfId="0" applyFont="1" applyBorder="1" applyAlignment="1">
      <alignment horizontal="center" vertical="center" textRotation="255" shrinkToFit="1"/>
    </xf>
    <xf numFmtId="0" fontId="54" fillId="0" borderId="140" xfId="0" applyFont="1" applyBorder="1" applyAlignment="1">
      <alignment horizontal="center" vertical="center" textRotation="255" shrinkToFit="1"/>
    </xf>
    <xf numFmtId="0" fontId="44" fillId="0" borderId="54" xfId="0" applyFont="1" applyBorder="1" applyAlignment="1">
      <alignment horizontal="left" vertical="center" shrinkToFit="1"/>
    </xf>
    <xf numFmtId="0" fontId="44" fillId="0" borderId="31" xfId="0" applyFont="1" applyBorder="1" applyAlignment="1">
      <alignment horizontal="left" vertical="center" shrinkToFit="1"/>
    </xf>
    <xf numFmtId="0" fontId="43" fillId="0" borderId="89" xfId="0" applyFont="1" applyBorder="1" applyAlignment="1">
      <alignment horizontal="left" vertical="center" wrapText="1"/>
    </xf>
    <xf numFmtId="0" fontId="43" fillId="0" borderId="104" xfId="0" applyFont="1" applyBorder="1" applyAlignment="1">
      <alignment horizontal="left" vertical="center" wrapText="1"/>
    </xf>
    <xf numFmtId="0" fontId="43" fillId="0" borderId="103" xfId="0" applyFont="1" applyBorder="1" applyAlignment="1">
      <alignment horizontal="left" vertical="center" wrapText="1"/>
    </xf>
    <xf numFmtId="0" fontId="54" fillId="0" borderId="136" xfId="0" applyFont="1" applyBorder="1" applyAlignment="1">
      <alignment horizontal="center" vertical="center" textRotation="255" shrinkToFit="1"/>
    </xf>
    <xf numFmtId="0" fontId="54" fillId="0" borderId="137" xfId="0" applyFont="1" applyBorder="1" applyAlignment="1">
      <alignment horizontal="center" vertical="center" textRotation="255" shrinkToFit="1"/>
    </xf>
    <xf numFmtId="0" fontId="54" fillId="0" borderId="143" xfId="0" applyFont="1" applyBorder="1" applyAlignment="1">
      <alignment horizontal="center" vertical="center" textRotation="255" shrinkToFit="1"/>
    </xf>
    <xf numFmtId="0" fontId="44" fillId="0" borderId="14" xfId="0" applyFont="1" applyBorder="1" applyAlignment="1">
      <alignment horizontal="left" vertical="center" wrapText="1" shrinkToFit="1"/>
    </xf>
    <xf numFmtId="0" fontId="44" fillId="0" borderId="18" xfId="0" applyFont="1" applyBorder="1" applyAlignment="1">
      <alignment horizontal="left" vertical="center" wrapText="1" shrinkToFit="1"/>
    </xf>
    <xf numFmtId="0" fontId="44" fillId="0" borderId="86" xfId="0" applyFont="1" applyBorder="1" applyAlignment="1">
      <alignment horizontal="left" vertical="center" wrapText="1" shrinkToFit="1"/>
    </xf>
    <xf numFmtId="0" fontId="44" fillId="0" borderId="86" xfId="0" applyFont="1" applyBorder="1" applyAlignment="1">
      <alignment horizontal="left" vertical="center" shrinkToFit="1"/>
    </xf>
    <xf numFmtId="0" fontId="44" fillId="0" borderId="35" xfId="0" applyFont="1" applyBorder="1" applyAlignment="1">
      <alignment horizontal="left" vertical="center" shrinkToFit="1"/>
    </xf>
    <xf numFmtId="0" fontId="44" fillId="0" borderId="15" xfId="0" applyFont="1" applyBorder="1" applyAlignment="1">
      <alignment horizontal="left" vertical="center" wrapText="1"/>
    </xf>
    <xf numFmtId="0" fontId="44" fillId="0" borderId="19" xfId="0" applyFont="1" applyBorder="1" applyAlignment="1">
      <alignment horizontal="left" vertical="center" wrapText="1"/>
    </xf>
    <xf numFmtId="0" fontId="117" fillId="0" borderId="64" xfId="0" applyFont="1" applyBorder="1" applyAlignment="1">
      <alignment horizontal="center" vertical="center" shrinkToFit="1"/>
    </xf>
    <xf numFmtId="0" fontId="44" fillId="0" borderId="64" xfId="0" applyFont="1" applyBorder="1" applyAlignment="1">
      <alignment horizontal="left" vertical="center" wrapText="1"/>
    </xf>
    <xf numFmtId="0" fontId="44" fillId="0" borderId="36" xfId="0" applyFont="1" applyBorder="1" applyAlignment="1">
      <alignment horizontal="left" vertical="center" wrapText="1"/>
    </xf>
    <xf numFmtId="0" fontId="44" fillId="0" borderId="45" xfId="0" applyFont="1" applyBorder="1" applyAlignment="1">
      <alignment horizontal="left" vertical="center" wrapText="1" shrinkToFit="1"/>
    </xf>
    <xf numFmtId="0" fontId="44" fillId="0" borderId="38" xfId="0" applyFont="1" applyBorder="1" applyAlignment="1">
      <alignment horizontal="left" vertical="center" wrapText="1" shrinkToFit="1"/>
    </xf>
    <xf numFmtId="0" fontId="44" fillId="0" borderId="71" xfId="0" applyFont="1" applyBorder="1" applyAlignment="1">
      <alignment horizontal="center" vertical="center"/>
    </xf>
    <xf numFmtId="176" fontId="44" fillId="0" borderId="57" xfId="0" applyNumberFormat="1" applyFont="1" applyBorder="1" applyAlignment="1">
      <alignment horizontal="center" vertical="center"/>
    </xf>
    <xf numFmtId="176" fontId="44" fillId="0" borderId="15" xfId="0" applyNumberFormat="1" applyFont="1" applyBorder="1" applyAlignment="1">
      <alignment horizontal="center" vertical="center"/>
    </xf>
    <xf numFmtId="176" fontId="44" fillId="0" borderId="23" xfId="0" applyNumberFormat="1" applyFont="1" applyBorder="1" applyAlignment="1">
      <alignment horizontal="center" vertical="center"/>
    </xf>
    <xf numFmtId="0" fontId="44" fillId="0" borderId="111" xfId="0" applyFont="1" applyBorder="1" applyAlignment="1">
      <alignment horizontal="center" vertical="center"/>
    </xf>
    <xf numFmtId="0" fontId="44" fillId="0" borderId="79" xfId="0" applyFont="1" applyBorder="1" applyAlignment="1">
      <alignment horizontal="left" vertical="center" wrapText="1" shrinkToFit="1"/>
    </xf>
    <xf numFmtId="0" fontId="44" fillId="0" borderId="33" xfId="0" applyFont="1" applyBorder="1" applyAlignment="1">
      <alignment horizontal="left" vertical="center" wrapText="1" shrinkToFit="1"/>
    </xf>
    <xf numFmtId="0" fontId="44" fillId="0" borderId="86" xfId="0" applyFont="1" applyBorder="1" applyAlignment="1">
      <alignment horizontal="center" vertical="center" wrapText="1"/>
    </xf>
    <xf numFmtId="0" fontId="44" fillId="0" borderId="35" xfId="0" applyFont="1" applyBorder="1" applyAlignment="1">
      <alignment horizontal="center" vertical="center" wrapText="1"/>
    </xf>
    <xf numFmtId="0" fontId="43" fillId="0" borderId="134" xfId="0" applyFont="1" applyBorder="1" applyAlignment="1">
      <alignment horizontal="left" vertical="center" wrapText="1"/>
    </xf>
    <xf numFmtId="0" fontId="43" fillId="0" borderId="41" xfId="0" applyFont="1" applyBorder="1" applyAlignment="1">
      <alignment horizontal="left" vertical="center" wrapText="1"/>
    </xf>
    <xf numFmtId="0" fontId="43" fillId="0" borderId="135" xfId="0" applyFont="1" applyBorder="1" applyAlignment="1">
      <alignment horizontal="left" vertical="center" wrapText="1"/>
    </xf>
    <xf numFmtId="0" fontId="44" fillId="0" borderId="43" xfId="0" applyFont="1" applyBorder="1" applyAlignment="1">
      <alignment horizontal="center" vertical="center"/>
    </xf>
    <xf numFmtId="0" fontId="44" fillId="0" borderId="103" xfId="0" applyFont="1" applyBorder="1" applyAlignment="1">
      <alignment horizontal="center" vertical="center"/>
    </xf>
    <xf numFmtId="0" fontId="44" fillId="0" borderId="20" xfId="0" applyFont="1" applyBorder="1" applyAlignment="1">
      <alignment horizontal="center" vertical="center"/>
    </xf>
    <xf numFmtId="0" fontId="44" fillId="0" borderId="6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4" xfId="0" applyFont="1" applyBorder="1" applyAlignment="1">
      <alignment horizontal="left" vertical="center" shrinkToFit="1"/>
    </xf>
    <xf numFmtId="0" fontId="44" fillId="0" borderId="111" xfId="0" applyFont="1" applyBorder="1" applyAlignment="1">
      <alignment horizontal="left" vertical="center" shrinkToFit="1"/>
    </xf>
    <xf numFmtId="0" fontId="44" fillId="0" borderId="45" xfId="0" applyFont="1" applyBorder="1" applyAlignment="1">
      <alignment horizontal="center" vertical="center"/>
    </xf>
    <xf numFmtId="0" fontId="44" fillId="0" borderId="148" xfId="0" applyFont="1" applyBorder="1" applyAlignment="1">
      <alignment horizontal="center" vertical="center"/>
    </xf>
    <xf numFmtId="0" fontId="44" fillId="0" borderId="149" xfId="0" applyFont="1" applyBorder="1" applyAlignment="1">
      <alignment horizontal="center" vertical="center"/>
    </xf>
    <xf numFmtId="0" fontId="54" fillId="0" borderId="136" xfId="0" applyFont="1" applyBorder="1" applyAlignment="1">
      <alignment horizontal="center" vertical="center" textRotation="255"/>
    </xf>
    <xf numFmtId="0" fontId="54" fillId="0" borderId="137" xfId="0" applyFont="1" applyBorder="1" applyAlignment="1">
      <alignment horizontal="center" vertical="center" textRotation="255"/>
    </xf>
    <xf numFmtId="0" fontId="54" fillId="0" borderId="143" xfId="0" applyFont="1" applyBorder="1" applyAlignment="1">
      <alignment horizontal="center" vertical="center" textRotation="255"/>
    </xf>
    <xf numFmtId="0" fontId="44" fillId="0" borderId="56" xfId="0" applyFont="1" applyBorder="1" applyAlignment="1">
      <alignment horizontal="center" vertical="center" shrinkToFit="1"/>
    </xf>
    <xf numFmtId="0" fontId="44" fillId="0" borderId="54" xfId="0" applyFont="1" applyBorder="1" applyAlignment="1">
      <alignment horizontal="center" vertical="center" shrinkToFit="1"/>
    </xf>
    <xf numFmtId="0" fontId="44" fillId="0" borderId="28"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0" xfId="0" applyFont="1" applyAlignment="1">
      <alignment horizontal="center" vertical="center" shrinkToFit="1"/>
    </xf>
    <xf numFmtId="0" fontId="44" fillId="0" borderId="21" xfId="0" applyFont="1" applyBorder="1" applyAlignment="1">
      <alignment horizontal="center" vertical="center" shrinkToFit="1"/>
    </xf>
    <xf numFmtId="0" fontId="44" fillId="0" borderId="57" xfId="0" applyFont="1" applyBorder="1" applyAlignment="1">
      <alignment horizontal="center" vertical="center" shrinkToFit="1"/>
    </xf>
    <xf numFmtId="0" fontId="44" fillId="0" borderId="48" xfId="0" applyFont="1" applyBorder="1" applyAlignment="1">
      <alignment horizontal="left" vertical="center" wrapText="1"/>
    </xf>
    <xf numFmtId="0" fontId="44" fillId="0" borderId="14" xfId="0" applyFont="1" applyBorder="1" applyAlignment="1">
      <alignment horizontal="left" vertical="center" wrapText="1"/>
    </xf>
    <xf numFmtId="0" fontId="44" fillId="0" borderId="14" xfId="0" applyFont="1" applyBorder="1" applyAlignment="1">
      <alignment horizontal="center" vertical="center" shrinkToFit="1"/>
    </xf>
    <xf numFmtId="0" fontId="44" fillId="0" borderId="144" xfId="0" applyFont="1" applyBorder="1" applyAlignment="1">
      <alignment horizontal="center" vertical="center"/>
    </xf>
    <xf numFmtId="0" fontId="44" fillId="0" borderId="54" xfId="0" applyFont="1" applyBorder="1" applyAlignment="1">
      <alignment horizontal="left" vertical="center" wrapText="1"/>
    </xf>
    <xf numFmtId="0" fontId="44" fillId="0" borderId="31" xfId="0" applyFont="1" applyBorder="1" applyAlignment="1">
      <alignment horizontal="left" vertical="center" wrapText="1"/>
    </xf>
    <xf numFmtId="0" fontId="44" fillId="0" borderId="100" xfId="0" applyFont="1" applyBorder="1" applyAlignment="1">
      <alignment horizontal="left" vertical="center" wrapText="1" shrinkToFit="1"/>
    </xf>
    <xf numFmtId="0" fontId="44" fillId="0" borderId="22" xfId="0" applyFont="1" applyBorder="1" applyAlignment="1">
      <alignment horizontal="center" vertical="center" shrinkToFit="1"/>
    </xf>
    <xf numFmtId="0" fontId="108" fillId="0" borderId="0" xfId="0" quotePrefix="1" applyFont="1" applyAlignment="1">
      <alignment horizontal="center" vertical="top"/>
    </xf>
    <xf numFmtId="0" fontId="108" fillId="0" borderId="0" xfId="0" applyFont="1" applyAlignment="1">
      <alignment horizontal="center" vertical="top"/>
    </xf>
    <xf numFmtId="0" fontId="54" fillId="0" borderId="106" xfId="0" applyFont="1" applyBorder="1" applyAlignment="1">
      <alignment horizontal="center" vertical="center" textRotation="255"/>
    </xf>
    <xf numFmtId="0" fontId="54" fillId="0" borderId="100" xfId="0" applyFont="1" applyBorder="1" applyAlignment="1">
      <alignment horizontal="center" vertical="center" textRotation="255"/>
    </xf>
    <xf numFmtId="0" fontId="44" fillId="0" borderId="39" xfId="0" applyFont="1" applyBorder="1" applyAlignment="1">
      <alignment horizontal="center" vertical="center" textRotation="255" wrapText="1"/>
    </xf>
    <xf numFmtId="0" fontId="44" fillId="0" borderId="40" xfId="0" applyFont="1" applyBorder="1" applyAlignment="1">
      <alignment horizontal="center" vertical="center" textRotation="255" wrapText="1"/>
    </xf>
    <xf numFmtId="0" fontId="44" fillId="0" borderId="140" xfId="0" applyFont="1" applyBorder="1" applyAlignment="1">
      <alignment horizontal="center" vertical="center" textRotation="255" wrapText="1"/>
    </xf>
    <xf numFmtId="0" fontId="44" fillId="0" borderId="141" xfId="0" applyFont="1" applyBorder="1" applyAlignment="1">
      <alignment horizontal="center" vertical="center" wrapText="1"/>
    </xf>
    <xf numFmtId="0" fontId="44" fillId="0" borderId="142" xfId="0" applyFont="1" applyBorder="1" applyAlignment="1">
      <alignment horizontal="center" vertical="center" wrapText="1"/>
    </xf>
    <xf numFmtId="0" fontId="44" fillId="0" borderId="58" xfId="0" applyFont="1" applyBorder="1" applyAlignment="1">
      <alignment horizontal="center" vertical="center" shrinkToFit="1"/>
    </xf>
    <xf numFmtId="0" fontId="44" fillId="0" borderId="66" xfId="0" applyFont="1" applyBorder="1" applyAlignment="1">
      <alignment horizontal="center" vertical="center" shrinkToFit="1"/>
    </xf>
    <xf numFmtId="0" fontId="44" fillId="0" borderId="64" xfId="0" applyFont="1" applyBorder="1" applyAlignment="1">
      <alignment horizontal="center" vertical="center" shrinkToFit="1"/>
    </xf>
    <xf numFmtId="0" fontId="44" fillId="0" borderId="52" xfId="0" applyFont="1" applyBorder="1" applyAlignment="1">
      <alignment horizontal="left" vertical="center" shrinkToFit="1"/>
    </xf>
    <xf numFmtId="0" fontId="44" fillId="0" borderId="83" xfId="0" applyFont="1" applyBorder="1" applyAlignment="1">
      <alignment horizontal="left" vertical="center"/>
    </xf>
    <xf numFmtId="0" fontId="44" fillId="0" borderId="14" xfId="0" applyFont="1" applyBorder="1" applyAlignment="1">
      <alignment horizontal="left" vertical="center"/>
    </xf>
    <xf numFmtId="0" fontId="44" fillId="0" borderId="18" xfId="0" applyFont="1" applyBorder="1" applyAlignment="1">
      <alignment horizontal="left" vertical="center"/>
    </xf>
    <xf numFmtId="0" fontId="44" fillId="0" borderId="83" xfId="0" applyFont="1" applyBorder="1" applyAlignment="1">
      <alignment horizontal="left" vertical="center" shrinkToFit="1"/>
    </xf>
    <xf numFmtId="0" fontId="44" fillId="0" borderId="14" xfId="0" applyFont="1" applyBorder="1" applyAlignment="1">
      <alignment horizontal="left" vertical="center" shrinkToFit="1"/>
    </xf>
    <xf numFmtId="0" fontId="44" fillId="0" borderId="22" xfId="0" applyFont="1" applyBorder="1" applyAlignment="1">
      <alignment horizontal="left" vertical="center" shrinkToFit="1"/>
    </xf>
    <xf numFmtId="0" fontId="44" fillId="0" borderId="136" xfId="0" applyFont="1" applyBorder="1" applyAlignment="1">
      <alignment horizontal="center" vertical="center" textRotation="255" wrapText="1"/>
    </xf>
    <xf numFmtId="0" fontId="44" fillId="0" borderId="137" xfId="0" applyFont="1" applyBorder="1" applyAlignment="1">
      <alignment horizontal="center" vertical="center" textRotation="255" wrapText="1"/>
    </xf>
    <xf numFmtId="0" fontId="44" fillId="0" borderId="28" xfId="0" applyFont="1" applyBorder="1" applyAlignment="1">
      <alignment horizontal="left" vertical="center" wrapText="1"/>
    </xf>
    <xf numFmtId="0" fontId="44" fillId="0" borderId="140" xfId="0" applyFont="1" applyBorder="1" applyAlignment="1">
      <alignment horizontal="left" vertical="center" wrapText="1"/>
    </xf>
    <xf numFmtId="0" fontId="44" fillId="0" borderId="40" xfId="0" applyFont="1" applyBorder="1" applyAlignment="1">
      <alignment horizontal="left" vertical="center" wrapText="1"/>
    </xf>
    <xf numFmtId="0" fontId="44" fillId="0" borderId="61" xfId="0" applyFont="1" applyBorder="1" applyAlignment="1">
      <alignment horizontal="left" vertical="center" wrapText="1"/>
    </xf>
    <xf numFmtId="0" fontId="44" fillId="0" borderId="37" xfId="0" applyFont="1" applyBorder="1" applyAlignment="1">
      <alignment horizontal="center" vertical="center" wrapText="1"/>
    </xf>
    <xf numFmtId="0" fontId="44" fillId="0" borderId="139" xfId="0" applyFont="1" applyBorder="1" applyAlignment="1">
      <alignment horizontal="center" vertical="center" wrapText="1"/>
    </xf>
    <xf numFmtId="0" fontId="44" fillId="0" borderId="26" xfId="0" applyFont="1" applyBorder="1" applyAlignment="1">
      <alignment horizontal="center" vertical="center" shrinkToFit="1"/>
    </xf>
    <xf numFmtId="0" fontId="44" fillId="0" borderId="45" xfId="0" applyFont="1" applyBorder="1" applyAlignment="1">
      <alignment horizontal="center" vertical="center" shrinkToFit="1"/>
    </xf>
    <xf numFmtId="0" fontId="44" fillId="0" borderId="18" xfId="0" applyFont="1" applyBorder="1" applyAlignment="1">
      <alignment horizontal="left" vertical="center" wrapText="1"/>
    </xf>
    <xf numFmtId="0" fontId="44" fillId="0" borderId="115" xfId="0" applyFont="1" applyBorder="1" applyAlignment="1">
      <alignment horizontal="left" vertical="center" wrapText="1"/>
    </xf>
    <xf numFmtId="0" fontId="44" fillId="0" borderId="108" xfId="0" applyFont="1" applyBorder="1" applyAlignment="1">
      <alignment horizontal="left" vertical="center" wrapText="1"/>
    </xf>
    <xf numFmtId="0" fontId="44" fillId="0" borderId="10" xfId="0" applyFont="1" applyBorder="1" applyAlignment="1">
      <alignment horizontal="center" vertical="center"/>
    </xf>
    <xf numFmtId="0" fontId="41" fillId="0" borderId="42" xfId="0" applyFont="1" applyBorder="1" applyAlignment="1">
      <alignment horizontal="distributed" vertical="center" wrapText="1"/>
    </xf>
    <xf numFmtId="0" fontId="41" fillId="0" borderId="42" xfId="0" applyFont="1" applyBorder="1" applyAlignment="1">
      <alignment horizontal="distributed" vertical="center"/>
    </xf>
    <xf numFmtId="0" fontId="43" fillId="0" borderId="42" xfId="0" applyFont="1" applyBorder="1" applyAlignment="1" applyProtection="1">
      <alignment horizontal="center" vertical="center"/>
      <protection locked="0"/>
    </xf>
    <xf numFmtId="0" fontId="41" fillId="0" borderId="42" xfId="0" applyFont="1" applyBorder="1" applyAlignment="1">
      <alignment horizontal="center" vertical="center"/>
    </xf>
    <xf numFmtId="0" fontId="41" fillId="0" borderId="71" xfId="0" applyFont="1" applyBorder="1" applyAlignment="1">
      <alignment horizontal="center" vertical="center"/>
    </xf>
    <xf numFmtId="0" fontId="41" fillId="0" borderId="20" xfId="0" applyFont="1" applyBorder="1" applyAlignment="1">
      <alignment horizontal="center" vertical="center"/>
    </xf>
    <xf numFmtId="0" fontId="43" fillId="0" borderId="150" xfId="0" applyFont="1" applyBorder="1" applyAlignment="1" applyProtection="1">
      <alignment horizontal="left" vertical="center"/>
      <protection locked="0"/>
    </xf>
    <xf numFmtId="0" fontId="43" fillId="0" borderId="151" xfId="0" applyFont="1" applyBorder="1" applyAlignment="1" applyProtection="1">
      <alignment horizontal="left" vertical="center"/>
      <protection locked="0"/>
    </xf>
    <xf numFmtId="0" fontId="43" fillId="0" borderId="152" xfId="0" applyFont="1" applyBorder="1" applyAlignment="1" applyProtection="1">
      <alignment horizontal="left" vertical="center"/>
      <protection locked="0"/>
    </xf>
    <xf numFmtId="179" fontId="44" fillId="0" borderId="20" xfId="0" applyNumberFormat="1" applyFont="1" applyBorder="1" applyAlignment="1" applyProtection="1">
      <alignment horizontal="center" vertical="center" shrinkToFit="1"/>
      <protection locked="0"/>
    </xf>
    <xf numFmtId="179" fontId="44" fillId="0" borderId="42" xfId="0" applyNumberFormat="1" applyFont="1" applyBorder="1" applyAlignment="1" applyProtection="1">
      <alignment horizontal="center" vertical="center" shrinkToFit="1"/>
      <protection locked="0"/>
    </xf>
    <xf numFmtId="179" fontId="44" fillId="0" borderId="71" xfId="0" applyNumberFormat="1" applyFont="1" applyBorder="1" applyAlignment="1" applyProtection="1">
      <alignment horizontal="center" vertical="center" shrinkToFit="1"/>
      <protection locked="0"/>
    </xf>
    <xf numFmtId="179" fontId="43" fillId="0" borderId="29" xfId="0" applyNumberFormat="1" applyFont="1" applyBorder="1" applyAlignment="1" applyProtection="1">
      <alignment horizontal="left" vertical="center" wrapText="1"/>
      <protection locked="0"/>
    </xf>
    <xf numFmtId="0" fontId="43" fillId="0" borderId="71" xfId="0" applyFont="1" applyBorder="1" applyAlignment="1">
      <alignment horizontal="center" vertical="center"/>
    </xf>
    <xf numFmtId="0" fontId="43" fillId="0" borderId="16" xfId="0" applyFont="1" applyBorder="1" applyAlignment="1">
      <alignment horizontal="center" vertical="center"/>
    </xf>
    <xf numFmtId="0" fontId="44" fillId="0" borderId="16" xfId="0" applyFont="1" applyBorder="1" applyAlignment="1" applyProtection="1">
      <alignment horizontal="center" vertical="center"/>
      <protection locked="0"/>
    </xf>
    <xf numFmtId="0" fontId="43" fillId="0" borderId="65" xfId="0" applyFont="1" applyBorder="1" applyAlignment="1" applyProtection="1">
      <alignment horizontal="center" vertical="center"/>
      <protection locked="0"/>
    </xf>
    <xf numFmtId="0" fontId="43" fillId="0" borderId="54" xfId="0" applyFont="1" applyBorder="1" applyAlignment="1">
      <alignment horizontal="center" vertical="center"/>
    </xf>
    <xf numFmtId="0" fontId="43" fillId="0" borderId="56" xfId="0" applyFont="1" applyBorder="1" applyAlignment="1">
      <alignment horizontal="right" vertical="center"/>
    </xf>
    <xf numFmtId="0" fontId="43" fillId="0" borderId="54" xfId="0" applyFont="1" applyBorder="1" applyAlignment="1">
      <alignment horizontal="right" vertical="center"/>
    </xf>
    <xf numFmtId="179" fontId="44" fillId="0" borderId="42" xfId="0" applyNumberFormat="1" applyFont="1" applyBorder="1" applyAlignment="1">
      <alignment horizontal="center" vertical="center" shrinkToFit="1"/>
    </xf>
    <xf numFmtId="179" fontId="44" fillId="0" borderId="71" xfId="0" applyNumberFormat="1" applyFont="1" applyBorder="1" applyAlignment="1">
      <alignment horizontal="center" vertical="center" shrinkToFit="1"/>
    </xf>
    <xf numFmtId="179" fontId="44" fillId="0" borderId="144" xfId="0" applyNumberFormat="1" applyFont="1" applyBorder="1" applyAlignment="1">
      <alignment horizontal="center" vertical="center" shrinkToFit="1"/>
    </xf>
    <xf numFmtId="0" fontId="48" fillId="0" borderId="144" xfId="0" applyFont="1" applyBorder="1" applyAlignment="1">
      <alignment horizontal="center" vertical="center"/>
    </xf>
    <xf numFmtId="0" fontId="48" fillId="0" borderId="42" xfId="0" applyFont="1" applyBorder="1" applyAlignment="1">
      <alignment horizontal="center" vertical="center"/>
    </xf>
    <xf numFmtId="0" fontId="48" fillId="0" borderId="153" xfId="0" applyFont="1" applyBorder="1" applyAlignment="1">
      <alignment horizontal="center" vertical="center"/>
    </xf>
    <xf numFmtId="0" fontId="48" fillId="0" borderId="20" xfId="0" applyFont="1" applyBorder="1" applyAlignment="1">
      <alignment horizontal="center" vertical="center"/>
    </xf>
    <xf numFmtId="180" fontId="48" fillId="0" borderId="71" xfId="0" applyNumberFormat="1" applyFont="1" applyBorder="1" applyAlignment="1" applyProtection="1">
      <alignment horizontal="center" vertical="center"/>
      <protection locked="0"/>
    </xf>
    <xf numFmtId="180" fontId="48" fillId="0" borderId="16" xfId="0" applyNumberFormat="1" applyFont="1" applyBorder="1" applyAlignment="1" applyProtection="1">
      <alignment horizontal="center" vertical="center"/>
      <protection locked="0"/>
    </xf>
    <xf numFmtId="180" fontId="48" fillId="0" borderId="20" xfId="0" applyNumberFormat="1" applyFont="1" applyBorder="1" applyAlignment="1" applyProtection="1">
      <alignment horizontal="center" vertical="center"/>
      <protection locked="0"/>
    </xf>
    <xf numFmtId="0" fontId="48" fillId="0" borderId="71" xfId="0" applyFont="1" applyBorder="1" applyAlignment="1">
      <alignment horizontal="center" vertical="center"/>
    </xf>
    <xf numFmtId="188" fontId="43" fillId="0" borderId="16" xfId="0" applyNumberFormat="1" applyFont="1" applyBorder="1" applyAlignment="1" applyProtection="1">
      <alignment horizontal="right" vertical="center"/>
      <protection locked="0"/>
    </xf>
    <xf numFmtId="0" fontId="41" fillId="0" borderId="16" xfId="0" applyFont="1" applyBorder="1" applyAlignment="1">
      <alignment horizontal="center" vertical="center"/>
    </xf>
    <xf numFmtId="177" fontId="44" fillId="0" borderId="16" xfId="0" applyNumberFormat="1" applyFont="1" applyBorder="1" applyAlignment="1" applyProtection="1">
      <alignment horizontal="center" vertical="center"/>
      <protection locked="0"/>
    </xf>
    <xf numFmtId="180" fontId="43" fillId="0" borderId="71" xfId="0" applyNumberFormat="1" applyFont="1" applyBorder="1" applyAlignment="1" applyProtection="1">
      <alignment horizontal="center" vertical="center"/>
      <protection locked="0"/>
    </xf>
    <xf numFmtId="180" fontId="43" fillId="0" borderId="16" xfId="0" applyNumberFormat="1" applyFont="1" applyBorder="1" applyAlignment="1" applyProtection="1">
      <alignment horizontal="center" vertical="center"/>
      <protection locked="0"/>
    </xf>
    <xf numFmtId="0" fontId="41" fillId="0" borderId="42" xfId="0" applyFont="1" applyBorder="1" applyAlignment="1">
      <alignment horizontal="center" vertical="center" wrapText="1"/>
    </xf>
    <xf numFmtId="0" fontId="44" fillId="0" borderId="42" xfId="0" applyFont="1" applyBorder="1" applyAlignment="1" applyProtection="1">
      <alignment horizontal="center" vertical="center"/>
      <protection locked="0"/>
    </xf>
    <xf numFmtId="0" fontId="43" fillId="0" borderId="16" xfId="0" applyFont="1" applyBorder="1" applyAlignment="1">
      <alignment horizontal="left" vertical="center"/>
    </xf>
    <xf numFmtId="0" fontId="44" fillId="0" borderId="16" xfId="0" applyFont="1" applyBorder="1" applyAlignment="1" applyProtection="1">
      <alignment horizontal="left" vertical="center"/>
      <protection locked="0"/>
    </xf>
    <xf numFmtId="0" fontId="44" fillId="0" borderId="42" xfId="0" applyFont="1" applyBorder="1" applyAlignment="1" applyProtection="1">
      <alignment horizontal="center" vertical="distributed"/>
      <protection locked="0"/>
    </xf>
    <xf numFmtId="0" fontId="44" fillId="0" borderId="71" xfId="0" applyFont="1" applyBorder="1" applyAlignment="1" applyProtection="1">
      <alignment horizontal="center" vertical="distributed"/>
      <protection locked="0"/>
    </xf>
    <xf numFmtId="0" fontId="41" fillId="0" borderId="56" xfId="0" applyFont="1" applyBorder="1" applyAlignment="1">
      <alignment horizontal="center" vertical="distributed"/>
    </xf>
    <xf numFmtId="0" fontId="41" fillId="0" borderId="54" xfId="0" applyFont="1" applyBorder="1" applyAlignment="1">
      <alignment horizontal="center" vertical="distributed"/>
    </xf>
    <xf numFmtId="0" fontId="41" fillId="0" borderId="31" xfId="0" applyFont="1" applyBorder="1" applyAlignment="1">
      <alignment horizontal="center" vertical="distributed"/>
    </xf>
    <xf numFmtId="0" fontId="41" fillId="0" borderId="57" xfId="0" applyFont="1" applyBorder="1" applyAlignment="1">
      <alignment horizontal="center" vertical="distributed"/>
    </xf>
    <xf numFmtId="0" fontId="41" fillId="0" borderId="15" xfId="0" applyFont="1" applyBorder="1" applyAlignment="1">
      <alignment horizontal="center" vertical="distributed"/>
    </xf>
    <xf numFmtId="0" fontId="41" fillId="0" borderId="19" xfId="0" applyFont="1" applyBorder="1" applyAlignment="1">
      <alignment horizontal="center" vertical="distributed"/>
    </xf>
    <xf numFmtId="0" fontId="41" fillId="0" borderId="71" xfId="0" applyFont="1" applyBorder="1">
      <alignment vertical="center"/>
    </xf>
    <xf numFmtId="0" fontId="41" fillId="0" borderId="16" xfId="0" applyFont="1" applyBorder="1">
      <alignment vertical="center"/>
    </xf>
    <xf numFmtId="0" fontId="42" fillId="0" borderId="42" xfId="0" applyFont="1" applyBorder="1" applyAlignment="1">
      <alignment horizontal="center" vertical="center" wrapText="1"/>
    </xf>
    <xf numFmtId="0" fontId="44" fillId="0" borderId="42" xfId="0" applyFont="1" applyBorder="1" applyAlignment="1" applyProtection="1">
      <alignment horizontal="left" vertical="center"/>
      <protection locked="0"/>
    </xf>
    <xf numFmtId="0" fontId="44" fillId="0" borderId="71" xfId="0" applyFont="1" applyBorder="1" applyAlignment="1" applyProtection="1">
      <alignment horizontal="left" vertical="center"/>
      <protection locked="0"/>
    </xf>
    <xf numFmtId="0" fontId="44" fillId="0" borderId="20" xfId="0" applyFont="1" applyBorder="1" applyAlignment="1" applyProtection="1">
      <alignment horizontal="left" vertical="center"/>
      <protection locked="0"/>
    </xf>
    <xf numFmtId="0" fontId="41" fillId="0" borderId="56" xfId="0" applyFont="1" applyBorder="1" applyAlignment="1">
      <alignment horizontal="center" vertical="center" wrapText="1"/>
    </xf>
    <xf numFmtId="0" fontId="41" fillId="0" borderId="54" xfId="0" applyFont="1" applyBorder="1" applyAlignment="1">
      <alignment horizontal="center" vertical="center"/>
    </xf>
    <xf numFmtId="0" fontId="41" fillId="0" borderId="31" xfId="0" applyFont="1" applyBorder="1" applyAlignment="1">
      <alignment horizontal="center" vertical="center"/>
    </xf>
    <xf numFmtId="0" fontId="41" fillId="0" borderId="32" xfId="0" applyFont="1" applyBorder="1" applyAlignment="1">
      <alignment horizontal="center" vertical="center"/>
    </xf>
    <xf numFmtId="0" fontId="41" fillId="0" borderId="0" xfId="0" applyFont="1" applyAlignment="1">
      <alignment horizontal="center" vertical="center"/>
    </xf>
    <xf numFmtId="0" fontId="41" fillId="0" borderId="17" xfId="0" applyFont="1" applyBorder="1" applyAlignment="1">
      <alignment horizontal="center" vertical="center"/>
    </xf>
    <xf numFmtId="0" fontId="41" fillId="0" borderId="57" xfId="0" applyFont="1" applyBorder="1" applyAlignment="1">
      <alignment horizontal="center" vertical="center"/>
    </xf>
    <xf numFmtId="0" fontId="41" fillId="0" borderId="15" xfId="0" applyFont="1" applyBorder="1" applyAlignment="1">
      <alignment horizontal="center" vertical="center"/>
    </xf>
    <xf numFmtId="0" fontId="41" fillId="0" borderId="19" xfId="0" applyFont="1" applyBorder="1" applyAlignment="1">
      <alignment horizontal="center" vertical="center"/>
    </xf>
    <xf numFmtId="0" fontId="41" fillId="0" borderId="42" xfId="0" applyFont="1" applyBorder="1" applyAlignment="1">
      <alignment horizontal="center" vertical="distributed" wrapText="1"/>
    </xf>
    <xf numFmtId="0" fontId="41" fillId="0" borderId="42" xfId="0" applyFont="1" applyBorder="1" applyAlignment="1">
      <alignment horizontal="center" vertical="distributed"/>
    </xf>
    <xf numFmtId="0" fontId="44" fillId="0" borderId="20" xfId="0" applyFont="1" applyBorder="1" applyAlignment="1" applyProtection="1">
      <alignment horizontal="center" vertical="center" shrinkToFit="1"/>
      <protection locked="0"/>
    </xf>
    <xf numFmtId="0" fontId="44" fillId="0" borderId="42" xfId="0" applyFont="1" applyBorder="1" applyAlignment="1" applyProtection="1">
      <alignment horizontal="center" vertical="center" shrinkToFit="1"/>
      <protection locked="0"/>
    </xf>
    <xf numFmtId="0" fontId="44" fillId="0" borderId="42" xfId="0" applyFont="1" applyBorder="1" applyAlignment="1">
      <alignment horizontal="center" vertical="distributed"/>
    </xf>
    <xf numFmtId="0" fontId="43" fillId="0" borderId="42" xfId="0" applyFont="1" applyBorder="1" applyAlignment="1">
      <alignment horizontal="center" vertical="center"/>
    </xf>
    <xf numFmtId="181" fontId="44" fillId="0" borderId="16" xfId="0" applyNumberFormat="1" applyFont="1" applyBorder="1" applyAlignment="1" applyProtection="1">
      <alignment horizontal="center" vertical="center"/>
      <protection locked="0"/>
    </xf>
    <xf numFmtId="0" fontId="42" fillId="0" borderId="16" xfId="0" applyFont="1" applyBorder="1" applyAlignment="1">
      <alignment horizontal="center" vertical="center" wrapText="1"/>
    </xf>
    <xf numFmtId="0" fontId="42" fillId="0" borderId="20" xfId="0" applyFont="1" applyBorder="1" applyAlignment="1">
      <alignment horizontal="center" vertical="center" wrapText="1"/>
    </xf>
    <xf numFmtId="0" fontId="41" fillId="0" borderId="126" xfId="0" applyFont="1" applyBorder="1" applyAlignment="1">
      <alignment horizontal="distributed" vertical="center"/>
    </xf>
    <xf numFmtId="0" fontId="44" fillId="0" borderId="126" xfId="0" applyFont="1" applyBorder="1" applyAlignment="1" applyProtection="1">
      <alignment horizontal="left" vertical="center" wrapText="1"/>
      <protection locked="0"/>
    </xf>
    <xf numFmtId="0" fontId="45" fillId="0" borderId="126" xfId="0" applyFont="1" applyBorder="1" applyAlignment="1">
      <alignment horizontal="center" vertical="center"/>
    </xf>
    <xf numFmtId="0" fontId="41" fillId="0" borderId="126" xfId="0" applyFont="1" applyBorder="1" applyAlignment="1">
      <alignment horizontal="left" vertical="center"/>
    </xf>
    <xf numFmtId="0" fontId="46" fillId="0" borderId="126" xfId="1" applyFont="1" applyFill="1" applyBorder="1" applyAlignment="1" applyProtection="1">
      <alignment horizontal="center" vertical="center"/>
      <protection locked="0"/>
    </xf>
    <xf numFmtId="0" fontId="45" fillId="0" borderId="154" xfId="0" applyFont="1" applyBorder="1" applyAlignment="1">
      <alignment horizontal="center" vertical="center"/>
    </xf>
    <xf numFmtId="0" fontId="41" fillId="0" borderId="126" xfId="0" applyFont="1" applyBorder="1" applyAlignment="1" applyProtection="1">
      <alignment horizontal="left" vertical="center" shrinkToFit="1"/>
      <protection locked="0"/>
    </xf>
    <xf numFmtId="0" fontId="45" fillId="0" borderId="154" xfId="0" applyFont="1" applyBorder="1" applyAlignment="1">
      <alignment horizontal="distributed" vertical="center"/>
    </xf>
    <xf numFmtId="0" fontId="45" fillId="0" borderId="126" xfId="0" applyFont="1" applyBorder="1" applyAlignment="1">
      <alignment horizontal="distributed" vertical="center"/>
    </xf>
    <xf numFmtId="0" fontId="44" fillId="0" borderId="126" xfId="0" applyFont="1" applyBorder="1" applyAlignment="1" applyProtection="1">
      <alignment horizontal="left" vertical="center" shrinkToFit="1"/>
      <protection locked="0"/>
    </xf>
    <xf numFmtId="0" fontId="45" fillId="0" borderId="155" xfId="0" applyFont="1" applyBorder="1" applyAlignment="1">
      <alignment horizontal="distributed" vertical="center"/>
    </xf>
    <xf numFmtId="0" fontId="45" fillId="0" borderId="156" xfId="0" applyFont="1" applyBorder="1" applyAlignment="1">
      <alignment horizontal="distributed" vertical="center"/>
    </xf>
    <xf numFmtId="0" fontId="41" fillId="0" borderId="156" xfId="0" applyFont="1" applyBorder="1" applyAlignment="1">
      <alignment horizontal="distributed" vertical="center"/>
    </xf>
    <xf numFmtId="0" fontId="41" fillId="0" borderId="0" xfId="0" applyFont="1" applyAlignment="1">
      <alignment horizontal="left" vertical="center"/>
    </xf>
    <xf numFmtId="0" fontId="41" fillId="0" borderId="156" xfId="0" applyFont="1" applyBorder="1" applyAlignment="1" applyProtection="1">
      <alignment horizontal="left" vertical="center" shrinkToFit="1"/>
      <protection locked="0"/>
    </xf>
    <xf numFmtId="0" fontId="41" fillId="0" borderId="0" xfId="0" applyFont="1">
      <alignment vertical="center"/>
    </xf>
    <xf numFmtId="0" fontId="48" fillId="0" borderId="126" xfId="0" applyFont="1" applyBorder="1" applyAlignment="1" applyProtection="1">
      <alignment horizontal="center" vertical="center" shrinkToFit="1"/>
      <protection locked="0"/>
    </xf>
    <xf numFmtId="0" fontId="44" fillId="0" borderId="126" xfId="0" applyFont="1" applyBorder="1" applyAlignment="1" applyProtection="1">
      <alignment horizontal="center" vertical="center" shrinkToFit="1"/>
      <protection locked="0"/>
    </xf>
    <xf numFmtId="0" fontId="43" fillId="0" borderId="0" xfId="0" applyFont="1" applyAlignment="1">
      <alignment horizontal="right" vertical="center"/>
    </xf>
    <xf numFmtId="189" fontId="43" fillId="0" borderId="0" xfId="0" applyNumberFormat="1" applyFont="1" applyAlignment="1" applyProtection="1">
      <alignment horizontal="center" vertical="center" shrinkToFit="1"/>
      <protection locked="0"/>
    </xf>
    <xf numFmtId="186" fontId="43" fillId="0" borderId="0" xfId="0" applyNumberFormat="1" applyFont="1" applyAlignment="1">
      <alignment horizontal="center" vertical="center"/>
    </xf>
    <xf numFmtId="181" fontId="41" fillId="0" borderId="0" xfId="0" applyNumberFormat="1" applyFont="1" applyAlignment="1" applyProtection="1">
      <alignment horizontal="center" vertical="center"/>
      <protection locked="0"/>
    </xf>
    <xf numFmtId="0" fontId="42" fillId="0" borderId="154" xfId="0" applyFont="1" applyBorder="1" applyAlignment="1">
      <alignment horizontal="center" vertical="center"/>
    </xf>
    <xf numFmtId="0" fontId="42" fillId="0" borderId="126" xfId="0" applyFont="1" applyBorder="1" applyAlignment="1">
      <alignment horizontal="center" vertical="center"/>
    </xf>
    <xf numFmtId="0" fontId="42" fillId="0" borderId="157" xfId="0" applyFont="1" applyBorder="1" applyAlignment="1">
      <alignment horizontal="center" vertical="center"/>
    </xf>
    <xf numFmtId="0" fontId="41" fillId="0" borderId="155" xfId="0" applyFont="1" applyBorder="1" applyAlignment="1">
      <alignment horizontal="center" vertical="center"/>
    </xf>
    <xf numFmtId="0" fontId="41" fillId="0" borderId="156" xfId="0" applyFont="1" applyBorder="1" applyAlignment="1">
      <alignment horizontal="center" vertical="center"/>
    </xf>
    <xf numFmtId="0" fontId="41" fillId="0" borderId="158" xfId="0" applyFont="1" applyBorder="1" applyAlignment="1">
      <alignment horizontal="center" vertical="center"/>
    </xf>
    <xf numFmtId="0" fontId="48" fillId="0" borderId="0" xfId="0" applyFont="1" applyAlignment="1">
      <alignment horizontal="center" vertical="center"/>
    </xf>
    <xf numFmtId="0" fontId="41" fillId="0" borderId="71" xfId="0" applyFont="1" applyBorder="1" applyAlignment="1">
      <alignment horizontal="left" vertical="center" wrapText="1"/>
    </xf>
    <xf numFmtId="0" fontId="41" fillId="0" borderId="16" xfId="0" applyFont="1" applyBorder="1" applyAlignment="1">
      <alignment horizontal="left" vertical="center" wrapText="1"/>
    </xf>
    <xf numFmtId="0" fontId="41" fillId="0" borderId="20" xfId="0" applyFont="1" applyBorder="1" applyAlignment="1">
      <alignment horizontal="left" vertical="center" wrapText="1"/>
    </xf>
    <xf numFmtId="179" fontId="43" fillId="0" borderId="17" xfId="0" applyNumberFormat="1" applyFont="1" applyBorder="1" applyAlignment="1" applyProtection="1">
      <alignment horizontal="left" vertical="center" shrinkToFit="1"/>
      <protection locked="0"/>
    </xf>
    <xf numFmtId="179" fontId="43" fillId="0" borderId="66" xfId="0" applyNumberFormat="1" applyFont="1" applyBorder="1" applyAlignment="1" applyProtection="1">
      <alignment horizontal="left" vertical="center" shrinkToFit="1"/>
      <protection locked="0"/>
    </xf>
    <xf numFmtId="179" fontId="43" fillId="0" borderId="32" xfId="0" applyNumberFormat="1" applyFont="1" applyBorder="1" applyAlignment="1" applyProtection="1">
      <alignment horizontal="left" vertical="center" shrinkToFit="1"/>
      <protection locked="0"/>
    </xf>
    <xf numFmtId="0" fontId="43" fillId="0" borderId="16" xfId="0" applyFont="1" applyBorder="1" applyAlignment="1">
      <alignment horizontal="center" vertical="center" shrinkToFit="1"/>
    </xf>
    <xf numFmtId="0" fontId="43" fillId="0" borderId="54" xfId="0" applyFont="1" applyBorder="1" applyAlignment="1">
      <alignment horizontal="left" vertical="center"/>
    </xf>
    <xf numFmtId="179" fontId="44" fillId="0" borderId="144" xfId="0" applyNumberFormat="1" applyFont="1" applyBorder="1" applyAlignment="1" applyProtection="1">
      <alignment horizontal="center" vertical="center" shrinkToFit="1"/>
      <protection locked="0"/>
    </xf>
    <xf numFmtId="0" fontId="43" fillId="0" borderId="54" xfId="0" applyFont="1" applyBorder="1" applyAlignment="1" applyProtection="1">
      <alignment horizontal="right" vertical="center"/>
      <protection locked="0"/>
    </xf>
    <xf numFmtId="0" fontId="43" fillId="0" borderId="31" xfId="0" applyFont="1" applyBorder="1" applyAlignment="1" applyProtection="1">
      <alignment horizontal="right" vertical="center"/>
      <protection locked="0"/>
    </xf>
    <xf numFmtId="0" fontId="44" fillId="7" borderId="16" xfId="0" applyFont="1" applyFill="1" applyBorder="1" applyAlignment="1" applyProtection="1">
      <alignment horizontal="center" vertical="center"/>
      <protection locked="0"/>
    </xf>
    <xf numFmtId="0" fontId="43" fillId="0" borderId="29"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0" fontId="47" fillId="0" borderId="0" xfId="0" applyFont="1" applyAlignment="1">
      <alignment horizontal="center" vertical="center"/>
    </xf>
    <xf numFmtId="49" fontId="110" fillId="0" borderId="0" xfId="0" applyNumberFormat="1" applyFont="1" applyAlignment="1">
      <alignment horizontal="center" vertical="center"/>
    </xf>
    <xf numFmtId="0" fontId="110" fillId="0" borderId="0" xfId="0" applyFont="1" applyAlignment="1">
      <alignment horizontal="center" vertical="center"/>
    </xf>
    <xf numFmtId="0" fontId="45" fillId="0" borderId="16" xfId="0" applyFont="1" applyBorder="1" applyAlignment="1">
      <alignment horizontal="left" vertical="center" shrinkToFit="1"/>
    </xf>
    <xf numFmtId="0" fontId="45" fillId="0" borderId="20" xfId="0" applyFont="1" applyBorder="1" applyAlignment="1">
      <alignment horizontal="left" vertical="center" shrinkToFit="1"/>
    </xf>
    <xf numFmtId="0" fontId="43" fillId="0" borderId="20" xfId="0" applyFont="1" applyBorder="1" applyAlignment="1">
      <alignment horizontal="left" vertical="center"/>
    </xf>
    <xf numFmtId="179" fontId="43" fillId="0" borderId="72" xfId="0" applyNumberFormat="1" applyFont="1" applyBorder="1" applyAlignment="1" applyProtection="1">
      <alignment horizontal="left" vertical="center" wrapText="1"/>
      <protection locked="0"/>
    </xf>
    <xf numFmtId="179" fontId="41" fillId="0" borderId="48" xfId="0" applyNumberFormat="1" applyFont="1" applyBorder="1" applyProtection="1">
      <alignment vertical="center"/>
      <protection locked="0"/>
    </xf>
    <xf numFmtId="179" fontId="41" fillId="0" borderId="18" xfId="0" applyNumberFormat="1" applyFont="1" applyBorder="1" applyProtection="1">
      <alignment vertical="center"/>
      <protection locked="0"/>
    </xf>
    <xf numFmtId="179" fontId="41" fillId="0" borderId="14" xfId="0" applyNumberFormat="1" applyFont="1" applyBorder="1" applyProtection="1">
      <alignment vertical="center"/>
      <protection locked="0"/>
    </xf>
    <xf numFmtId="0" fontId="42" fillId="0" borderId="100" xfId="0" applyFont="1" applyBorder="1" applyAlignment="1">
      <alignment vertical="center" wrapText="1"/>
    </xf>
    <xf numFmtId="0" fontId="42" fillId="0" borderId="11" xfId="0" applyFont="1" applyBorder="1" applyAlignment="1">
      <alignment vertical="center" wrapText="1"/>
    </xf>
    <xf numFmtId="179" fontId="41" fillId="0" borderId="47" xfId="0" applyNumberFormat="1" applyFont="1" applyBorder="1" applyProtection="1">
      <alignment vertical="center"/>
      <protection locked="0"/>
    </xf>
    <xf numFmtId="179" fontId="41" fillId="0" borderId="19" xfId="0" applyNumberFormat="1" applyFont="1" applyBorder="1" applyProtection="1">
      <alignment vertical="center"/>
      <protection locked="0"/>
    </xf>
    <xf numFmtId="0" fontId="42" fillId="4" borderId="100" xfId="0" applyFont="1" applyFill="1" applyBorder="1" applyAlignment="1">
      <alignment vertical="center" wrapText="1"/>
    </xf>
    <xf numFmtId="0" fontId="42" fillId="4" borderId="11" xfId="0" applyFont="1" applyFill="1" applyBorder="1" applyAlignment="1">
      <alignment vertical="center" wrapText="1"/>
    </xf>
    <xf numFmtId="179" fontId="41" fillId="0" borderId="95" xfId="0" applyNumberFormat="1" applyFont="1" applyBorder="1" applyProtection="1">
      <alignment vertical="center"/>
      <protection locked="0"/>
    </xf>
    <xf numFmtId="179" fontId="41" fillId="0" borderId="159" xfId="0" applyNumberFormat="1" applyFont="1" applyBorder="1" applyProtection="1">
      <alignment vertical="center"/>
      <protection locked="0"/>
    </xf>
    <xf numFmtId="179" fontId="41" fillId="0" borderId="160" xfId="0" applyNumberFormat="1" applyFont="1" applyBorder="1" applyProtection="1">
      <alignment vertical="center"/>
      <protection locked="0"/>
    </xf>
    <xf numFmtId="179" fontId="41" fillId="0" borderId="15" xfId="0" applyNumberFormat="1" applyFont="1" applyBorder="1" applyProtection="1">
      <alignment vertical="center"/>
      <protection locked="0"/>
    </xf>
    <xf numFmtId="179" fontId="48" fillId="0" borderId="43" xfId="0" applyNumberFormat="1" applyFont="1" applyBorder="1" applyAlignment="1">
      <alignment horizontal="center" vertical="center" shrinkToFit="1"/>
    </xf>
    <xf numFmtId="179" fontId="48" fillId="0" borderId="104" xfId="0" applyNumberFormat="1" applyFont="1" applyBorder="1" applyAlignment="1">
      <alignment horizontal="center" vertical="center" shrinkToFit="1"/>
    </xf>
    <xf numFmtId="180" fontId="45" fillId="0" borderId="43" xfId="0" applyNumberFormat="1" applyFont="1" applyBorder="1" applyAlignment="1">
      <alignment horizontal="left" vertical="center" shrinkToFit="1"/>
    </xf>
    <xf numFmtId="180" fontId="45" fillId="0" borderId="104" xfId="0" applyNumberFormat="1" applyFont="1" applyBorder="1" applyAlignment="1">
      <alignment horizontal="left" vertical="center" shrinkToFit="1"/>
    </xf>
    <xf numFmtId="180" fontId="45" fillId="0" borderId="104" xfId="0" applyNumberFormat="1" applyFont="1" applyBorder="1" applyAlignment="1">
      <alignment horizontal="right" vertical="center" shrinkToFit="1"/>
    </xf>
    <xf numFmtId="180" fontId="45" fillId="0" borderId="131" xfId="0" applyNumberFormat="1" applyFont="1" applyBorder="1" applyAlignment="1">
      <alignment horizontal="right" vertical="center" shrinkToFit="1"/>
    </xf>
    <xf numFmtId="179" fontId="41" fillId="0" borderId="92" xfId="0" applyNumberFormat="1" applyFont="1" applyBorder="1" applyProtection="1">
      <alignment vertical="center"/>
      <protection locked="0"/>
    </xf>
    <xf numFmtId="179" fontId="41" fillId="0" borderId="161" xfId="0" applyNumberFormat="1" applyFont="1" applyBorder="1" applyProtection="1">
      <alignment vertical="center"/>
      <protection locked="0"/>
    </xf>
    <xf numFmtId="0" fontId="42" fillId="0" borderId="97" xfId="0" applyFont="1" applyBorder="1">
      <alignment vertical="center"/>
    </xf>
    <xf numFmtId="0" fontId="42" fillId="0" borderId="28" xfId="0" applyFont="1" applyBorder="1">
      <alignment vertical="center"/>
    </xf>
    <xf numFmtId="0" fontId="42" fillId="0" borderId="47" xfId="0" applyFont="1" applyBorder="1">
      <alignment vertical="center"/>
    </xf>
    <xf numFmtId="0" fontId="42" fillId="0" borderId="23" xfId="0" applyFont="1" applyBorder="1">
      <alignment vertical="center"/>
    </xf>
    <xf numFmtId="179" fontId="41" fillId="0" borderId="156" xfId="0" applyNumberFormat="1" applyFont="1" applyBorder="1" applyProtection="1">
      <alignment vertical="center"/>
      <protection locked="0"/>
    </xf>
    <xf numFmtId="179" fontId="41" fillId="0" borderId="97" xfId="0" applyNumberFormat="1" applyFont="1" applyBorder="1" applyProtection="1">
      <alignment vertical="center"/>
      <protection locked="0"/>
    </xf>
    <xf numFmtId="179" fontId="41" fillId="0" borderId="31" xfId="0" applyNumberFormat="1" applyFont="1" applyBorder="1" applyProtection="1">
      <alignment vertical="center"/>
      <protection locked="0"/>
    </xf>
    <xf numFmtId="179" fontId="41" fillId="0" borderId="54" xfId="0" applyNumberFormat="1" applyFont="1" applyBorder="1" applyProtection="1">
      <alignment vertical="center"/>
      <protection locked="0"/>
    </xf>
    <xf numFmtId="0" fontId="42" fillId="8" borderId="97" xfId="0" applyFont="1" applyFill="1" applyBorder="1">
      <alignment vertical="center"/>
    </xf>
    <xf numFmtId="0" fontId="42" fillId="8" borderId="28" xfId="0" applyFont="1" applyFill="1" applyBorder="1">
      <alignment vertical="center"/>
    </xf>
    <xf numFmtId="0" fontId="42" fillId="8" borderId="46" xfId="0" applyFont="1" applyFill="1" applyBorder="1">
      <alignment vertical="center"/>
    </xf>
    <xf numFmtId="0" fontId="42" fillId="8" borderId="21" xfId="0" applyFont="1" applyFill="1" applyBorder="1">
      <alignment vertical="center"/>
    </xf>
    <xf numFmtId="0" fontId="42" fillId="8" borderId="47" xfId="0" applyFont="1" applyFill="1" applyBorder="1">
      <alignment vertical="center"/>
    </xf>
    <xf numFmtId="0" fontId="42" fillId="8" borderId="23" xfId="0" applyFont="1" applyFill="1" applyBorder="1">
      <alignment vertical="center"/>
    </xf>
    <xf numFmtId="0" fontId="42" fillId="4" borderId="97" xfId="0" applyFont="1" applyFill="1" applyBorder="1" applyAlignment="1">
      <alignment vertical="center" shrinkToFit="1"/>
    </xf>
    <xf numFmtId="0" fontId="42" fillId="4" borderId="28" xfId="0" applyFont="1" applyFill="1" applyBorder="1" applyAlignment="1">
      <alignment vertical="center" shrinkToFit="1"/>
    </xf>
    <xf numFmtId="0" fontId="42" fillId="4" borderId="47" xfId="0" applyFont="1" applyFill="1" applyBorder="1" applyAlignment="1">
      <alignment vertical="center" shrinkToFit="1"/>
    </xf>
    <xf numFmtId="0" fontId="42" fillId="4" borderId="23" xfId="0" applyFont="1" applyFill="1" applyBorder="1" applyAlignment="1">
      <alignment vertical="center" shrinkToFit="1"/>
    </xf>
    <xf numFmtId="0" fontId="57" fillId="6" borderId="97" xfId="0" applyFont="1" applyFill="1" applyBorder="1" applyAlignment="1">
      <alignment vertical="center" wrapText="1"/>
    </xf>
    <xf numFmtId="0" fontId="57" fillId="6" borderId="28" xfId="0" applyFont="1" applyFill="1" applyBorder="1" applyAlignment="1">
      <alignment vertical="center" wrapText="1"/>
    </xf>
    <xf numFmtId="0" fontId="57" fillId="6" borderId="46" xfId="0" applyFont="1" applyFill="1" applyBorder="1" applyAlignment="1">
      <alignment vertical="center" wrapText="1"/>
    </xf>
    <xf numFmtId="0" fontId="57" fillId="6" borderId="21" xfId="0" applyFont="1" applyFill="1" applyBorder="1" applyAlignment="1">
      <alignment vertical="center" wrapText="1"/>
    </xf>
    <xf numFmtId="0" fontId="57" fillId="6" borderId="47" xfId="0" applyFont="1" applyFill="1" applyBorder="1" applyAlignment="1">
      <alignment vertical="center" wrapText="1"/>
    </xf>
    <xf numFmtId="0" fontId="57" fillId="6" borderId="23" xfId="0" applyFont="1" applyFill="1" applyBorder="1" applyAlignment="1">
      <alignment vertical="center" wrapText="1"/>
    </xf>
    <xf numFmtId="0" fontId="56" fillId="9" borderId="97" xfId="0" applyFont="1" applyFill="1" applyBorder="1" applyAlignment="1">
      <alignment vertical="center" wrapText="1"/>
    </xf>
    <xf numFmtId="0" fontId="56" fillId="9" borderId="28" xfId="0" applyFont="1" applyFill="1" applyBorder="1" applyAlignment="1">
      <alignment vertical="center" wrapText="1"/>
    </xf>
    <xf numFmtId="0" fontId="56" fillId="9" borderId="46" xfId="0" applyFont="1" applyFill="1" applyBorder="1" applyAlignment="1">
      <alignment vertical="center" wrapText="1"/>
    </xf>
    <xf numFmtId="0" fontId="56" fillId="9" borderId="21" xfId="0" applyFont="1" applyFill="1" applyBorder="1" applyAlignment="1">
      <alignment vertical="center" wrapText="1"/>
    </xf>
    <xf numFmtId="0" fontId="56" fillId="9" borderId="47" xfId="0" applyFont="1" applyFill="1" applyBorder="1" applyAlignment="1">
      <alignment vertical="center" wrapText="1"/>
    </xf>
    <xf numFmtId="0" fontId="56" fillId="9" borderId="23" xfId="0" applyFont="1" applyFill="1" applyBorder="1" applyAlignment="1">
      <alignment vertical="center" wrapText="1"/>
    </xf>
    <xf numFmtId="0" fontId="42" fillId="0" borderId="97" xfId="0" applyFont="1" applyBorder="1" applyAlignment="1">
      <alignment vertical="center" wrapText="1"/>
    </xf>
    <xf numFmtId="0" fontId="42" fillId="0" borderId="28" xfId="0" applyFont="1" applyBorder="1" applyAlignment="1">
      <alignment vertical="center" wrapText="1"/>
    </xf>
    <xf numFmtId="0" fontId="42" fillId="0" borderId="46" xfId="0" applyFont="1" applyBorder="1" applyAlignment="1">
      <alignment vertical="center" wrapText="1"/>
    </xf>
    <xf numFmtId="0" fontId="42" fillId="0" borderId="21" xfId="0" applyFont="1" applyBorder="1" applyAlignment="1">
      <alignment vertical="center" wrapText="1"/>
    </xf>
    <xf numFmtId="0" fontId="42" fillId="0" borderId="47" xfId="0" applyFont="1" applyBorder="1" applyAlignment="1">
      <alignment vertical="center" wrapText="1"/>
    </xf>
    <xf numFmtId="0" fontId="42" fillId="0" borderId="23" xfId="0" applyFont="1" applyBorder="1" applyAlignment="1">
      <alignment vertical="center" wrapText="1"/>
    </xf>
    <xf numFmtId="0" fontId="56" fillId="6" borderId="63" xfId="0" applyFont="1" applyFill="1" applyBorder="1" applyAlignment="1">
      <alignment vertical="center" wrapText="1"/>
    </xf>
    <xf numFmtId="0" fontId="56" fillId="6" borderId="142" xfId="0" applyFont="1" applyFill="1" applyBorder="1" applyAlignment="1">
      <alignment vertical="center" wrapText="1"/>
    </xf>
    <xf numFmtId="0" fontId="56" fillId="6" borderId="80" xfId="0" applyFont="1" applyFill="1" applyBorder="1" applyAlignment="1">
      <alignment vertical="center" wrapText="1"/>
    </xf>
    <xf numFmtId="0" fontId="42" fillId="6" borderId="38" xfId="0" applyFont="1" applyFill="1" applyBorder="1" applyAlignment="1">
      <alignment vertical="center" wrapText="1"/>
    </xf>
    <xf numFmtId="0" fontId="42" fillId="6" borderId="76" xfId="0" applyFont="1" applyFill="1" applyBorder="1" applyAlignment="1">
      <alignment vertical="center" wrapText="1"/>
    </xf>
    <xf numFmtId="0" fontId="42" fillId="6" borderId="36" xfId="0" applyFont="1" applyFill="1" applyBorder="1" applyAlignment="1">
      <alignment vertical="center" wrapText="1"/>
    </xf>
    <xf numFmtId="0" fontId="42" fillId="10" borderId="97" xfId="0" applyFont="1" applyFill="1" applyBorder="1" applyAlignment="1">
      <alignment vertical="center" wrapText="1" shrinkToFit="1"/>
    </xf>
    <xf numFmtId="0" fontId="42" fillId="10" borderId="28" xfId="0" applyFont="1" applyFill="1" applyBorder="1" applyAlignment="1">
      <alignment vertical="center" wrapText="1" shrinkToFit="1"/>
    </xf>
    <xf numFmtId="0" fontId="42" fillId="10" borderId="47" xfId="0" applyFont="1" applyFill="1" applyBorder="1" applyAlignment="1">
      <alignment vertical="center" wrapText="1" shrinkToFit="1"/>
    </xf>
    <xf numFmtId="0" fontId="42" fillId="10" borderId="23" xfId="0" applyFont="1" applyFill="1" applyBorder="1" applyAlignment="1">
      <alignment vertical="center" wrapText="1" shrinkToFit="1"/>
    </xf>
    <xf numFmtId="0" fontId="42" fillId="9" borderId="97" xfId="0" applyFont="1" applyFill="1" applyBorder="1" applyAlignment="1">
      <alignment vertical="center" wrapText="1" shrinkToFit="1"/>
    </xf>
    <xf numFmtId="0" fontId="42" fillId="9" borderId="28" xfId="0" applyFont="1" applyFill="1" applyBorder="1" applyAlignment="1">
      <alignment vertical="center" wrapText="1" shrinkToFit="1"/>
    </xf>
    <xf numFmtId="0" fontId="42" fillId="9" borderId="46" xfId="0" applyFont="1" applyFill="1" applyBorder="1" applyAlignment="1">
      <alignment vertical="center" wrapText="1" shrinkToFit="1"/>
    </xf>
    <xf numFmtId="0" fontId="42" fillId="9" borderId="21" xfId="0" applyFont="1" applyFill="1" applyBorder="1" applyAlignment="1">
      <alignment vertical="center" wrapText="1" shrinkToFit="1"/>
    </xf>
    <xf numFmtId="0" fontId="42" fillId="9" borderId="47" xfId="0" applyFont="1" applyFill="1" applyBorder="1" applyAlignment="1">
      <alignment vertical="center" wrapText="1" shrinkToFit="1"/>
    </xf>
    <xf numFmtId="0" fontId="42" fillId="9" borderId="23" xfId="0" applyFont="1" applyFill="1" applyBorder="1" applyAlignment="1">
      <alignment vertical="center" wrapText="1" shrinkToFit="1"/>
    </xf>
    <xf numFmtId="180" fontId="41" fillId="0" borderId="48" xfId="0" applyNumberFormat="1" applyFont="1" applyBorder="1" applyAlignment="1">
      <alignment horizontal="center" vertical="center"/>
    </xf>
    <xf numFmtId="180" fontId="41" fillId="0" borderId="14" xfId="0" applyNumberFormat="1" applyFont="1" applyBorder="1" applyAlignment="1">
      <alignment horizontal="center" vertical="center"/>
    </xf>
    <xf numFmtId="179" fontId="41" fillId="0" borderId="46" xfId="0" applyNumberFormat="1" applyFont="1" applyBorder="1" applyProtection="1">
      <alignment vertical="center"/>
      <protection locked="0"/>
    </xf>
    <xf numFmtId="179" fontId="41" fillId="0" borderId="17" xfId="0" applyNumberFormat="1" applyFont="1" applyBorder="1" applyProtection="1">
      <alignment vertical="center"/>
      <protection locked="0"/>
    </xf>
    <xf numFmtId="179" fontId="41" fillId="0" borderId="0" xfId="0" applyNumberFormat="1" applyFont="1" applyProtection="1">
      <alignment vertical="center"/>
      <protection locked="0"/>
    </xf>
    <xf numFmtId="179" fontId="55" fillId="0" borderId="83" xfId="0" applyNumberFormat="1" applyFont="1" applyBorder="1" applyAlignment="1">
      <alignment horizontal="center" vertical="center" shrinkToFit="1"/>
    </xf>
    <xf numFmtId="179" fontId="55" fillId="0" borderId="22" xfId="0" applyNumberFormat="1" applyFont="1" applyBorder="1" applyAlignment="1">
      <alignment horizontal="center" vertical="center" shrinkToFit="1"/>
    </xf>
    <xf numFmtId="179" fontId="41" fillId="0" borderId="0" xfId="0" applyNumberFormat="1" applyFont="1" applyAlignment="1">
      <alignment horizontal="right" vertical="center"/>
    </xf>
    <xf numFmtId="179" fontId="41" fillId="0" borderId="0" xfId="0" applyNumberFormat="1" applyFont="1" applyAlignment="1">
      <alignment horizontal="center" vertical="center"/>
    </xf>
    <xf numFmtId="179" fontId="51" fillId="0" borderId="0" xfId="0" applyNumberFormat="1" applyFont="1" applyAlignment="1">
      <alignment horizontal="left" vertical="center"/>
    </xf>
    <xf numFmtId="179" fontId="45" fillId="0" borderId="134" xfId="0" applyNumberFormat="1" applyFont="1" applyBorder="1" applyAlignment="1">
      <alignment horizontal="center" vertical="center"/>
    </xf>
    <xf numFmtId="179" fontId="45" fillId="0" borderId="107" xfId="0" applyNumberFormat="1" applyFont="1" applyBorder="1" applyAlignment="1">
      <alignment horizontal="center" vertical="center"/>
    </xf>
    <xf numFmtId="180" fontId="48" fillId="0" borderId="89" xfId="0" applyNumberFormat="1" applyFont="1" applyBorder="1" applyAlignment="1">
      <alignment horizontal="center" vertical="center"/>
    </xf>
    <xf numFmtId="180" fontId="48" fillId="0" borderId="104" xfId="0" applyNumberFormat="1" applyFont="1" applyBorder="1" applyAlignment="1">
      <alignment horizontal="center" vertical="center"/>
    </xf>
    <xf numFmtId="180" fontId="48" fillId="0" borderId="131" xfId="0" applyNumberFormat="1" applyFont="1" applyBorder="1" applyAlignment="1">
      <alignment horizontal="center" vertical="center"/>
    </xf>
    <xf numFmtId="180" fontId="48" fillId="0" borderId="106" xfId="0" applyNumberFormat="1" applyFont="1" applyBorder="1" applyAlignment="1">
      <alignment horizontal="center" vertical="center"/>
    </xf>
    <xf numFmtId="180" fontId="48" fillId="0" borderId="115" xfId="0" applyNumberFormat="1" applyFont="1" applyBorder="1" applyAlignment="1">
      <alignment horizontal="center" vertical="center"/>
    </xf>
    <xf numFmtId="180" fontId="48" fillId="0" borderId="52" xfId="0" applyNumberFormat="1" applyFont="1" applyBorder="1" applyAlignment="1">
      <alignment horizontal="center" vertical="center"/>
    </xf>
    <xf numFmtId="180" fontId="41" fillId="0" borderId="18" xfId="0" applyNumberFormat="1" applyFont="1" applyBorder="1" applyAlignment="1">
      <alignment horizontal="center" vertical="center"/>
    </xf>
    <xf numFmtId="0" fontId="42" fillId="0" borderId="100" xfId="0" applyFont="1" applyBorder="1" applyAlignment="1">
      <alignment vertical="center" wrapText="1" shrinkToFit="1"/>
    </xf>
    <xf numFmtId="0" fontId="42" fillId="0" borderId="11" xfId="0" applyFont="1" applyBorder="1" applyAlignment="1">
      <alignment vertical="center" wrapText="1" shrinkToFit="1"/>
    </xf>
    <xf numFmtId="49" fontId="110" fillId="0" borderId="41" xfId="0" applyNumberFormat="1" applyFont="1" applyBorder="1" applyAlignment="1">
      <alignment horizontal="center" vertical="center"/>
    </xf>
    <xf numFmtId="186" fontId="41" fillId="0" borderId="0" xfId="0" applyNumberFormat="1" applyFont="1" applyAlignment="1">
      <alignment horizontal="center" vertical="center"/>
    </xf>
    <xf numFmtId="49" fontId="48" fillId="0" borderId="0" xfId="0" applyNumberFormat="1" applyFont="1" applyAlignment="1">
      <alignment horizontal="center" vertical="center" shrinkToFit="1"/>
    </xf>
    <xf numFmtId="179" fontId="52" fillId="0" borderId="46" xfId="0" applyNumberFormat="1" applyFont="1" applyBorder="1">
      <alignment vertical="center"/>
    </xf>
    <xf numFmtId="179" fontId="52" fillId="0" borderId="0" xfId="0" applyNumberFormat="1" applyFont="1">
      <alignment vertical="center"/>
    </xf>
    <xf numFmtId="0" fontId="59" fillId="6" borderId="97" xfId="0" applyFont="1" applyFill="1" applyBorder="1" applyAlignment="1">
      <alignment vertical="center" wrapText="1"/>
    </xf>
    <xf numFmtId="0" fontId="59" fillId="6" borderId="28" xfId="0" applyFont="1" applyFill="1" applyBorder="1" applyAlignment="1">
      <alignment vertical="center" wrapText="1"/>
    </xf>
    <xf numFmtId="0" fontId="59" fillId="6" borderId="46" xfId="0" applyFont="1" applyFill="1" applyBorder="1" applyAlignment="1">
      <alignment vertical="center" wrapText="1"/>
    </xf>
    <xf numFmtId="0" fontId="59" fillId="6" borderId="21" xfId="0" applyFont="1" applyFill="1" applyBorder="1" applyAlignment="1">
      <alignment vertical="center" wrapText="1"/>
    </xf>
    <xf numFmtId="0" fontId="59" fillId="6" borderId="47" xfId="0" applyFont="1" applyFill="1" applyBorder="1" applyAlignment="1">
      <alignment vertical="center" wrapText="1"/>
    </xf>
    <xf numFmtId="0" fontId="59" fillId="6" borderId="23" xfId="0" applyFont="1" applyFill="1" applyBorder="1" applyAlignment="1">
      <alignment vertical="center" wrapText="1"/>
    </xf>
    <xf numFmtId="0" fontId="42" fillId="9" borderId="97" xfId="0" applyFont="1" applyFill="1" applyBorder="1">
      <alignment vertical="center"/>
    </xf>
    <xf numFmtId="0" fontId="42" fillId="9" borderId="28" xfId="0" applyFont="1" applyFill="1" applyBorder="1">
      <alignment vertical="center"/>
    </xf>
    <xf numFmtId="0" fontId="42" fillId="9" borderId="46" xfId="0" applyFont="1" applyFill="1" applyBorder="1">
      <alignment vertical="center"/>
    </xf>
    <xf numFmtId="0" fontId="42" fillId="9" borderId="21" xfId="0" applyFont="1" applyFill="1" applyBorder="1">
      <alignment vertical="center"/>
    </xf>
    <xf numFmtId="0" fontId="42" fillId="9" borderId="47" xfId="0" applyFont="1" applyFill="1" applyBorder="1">
      <alignment vertical="center"/>
    </xf>
    <xf numFmtId="0" fontId="42" fillId="9" borderId="23" xfId="0" applyFont="1" applyFill="1" applyBorder="1">
      <alignment vertical="center"/>
    </xf>
    <xf numFmtId="0" fontId="42" fillId="0" borderId="100" xfId="0" applyFont="1" applyBorder="1" applyAlignment="1">
      <alignment vertical="center" shrinkToFit="1"/>
    </xf>
    <xf numFmtId="0" fontId="42" fillId="0" borderId="11" xfId="0" applyFont="1" applyBorder="1" applyAlignment="1">
      <alignment vertical="center" shrinkToFit="1"/>
    </xf>
    <xf numFmtId="0" fontId="42" fillId="6" borderId="97" xfId="0" applyFont="1" applyFill="1" applyBorder="1" applyAlignment="1">
      <alignment vertical="center" wrapText="1"/>
    </xf>
    <xf numFmtId="0" fontId="42" fillId="6" borderId="46" xfId="0" applyFont="1" applyFill="1" applyBorder="1" applyAlignment="1">
      <alignment vertical="center" wrapText="1"/>
    </xf>
    <xf numFmtId="0" fontId="42" fillId="6" borderId="47" xfId="0" applyFont="1" applyFill="1" applyBorder="1" applyAlignment="1">
      <alignment vertical="center" wrapText="1"/>
    </xf>
    <xf numFmtId="0" fontId="42" fillId="10" borderId="97" xfId="0" applyFont="1" applyFill="1" applyBorder="1" applyAlignment="1">
      <alignment horizontal="center" vertical="center" wrapText="1" shrinkToFit="1"/>
    </xf>
    <xf numFmtId="0" fontId="42" fillId="10" borderId="28" xfId="0" applyFont="1" applyFill="1" applyBorder="1" applyAlignment="1">
      <alignment horizontal="center" vertical="center" wrapText="1" shrinkToFit="1"/>
    </xf>
    <xf numFmtId="0" fontId="42" fillId="10" borderId="47" xfId="0" applyFont="1" applyFill="1" applyBorder="1" applyAlignment="1">
      <alignment horizontal="center" vertical="center" wrapText="1" shrinkToFit="1"/>
    </xf>
    <xf numFmtId="0" fontId="42" fillId="10" borderId="23" xfId="0" applyFont="1" applyFill="1" applyBorder="1" applyAlignment="1">
      <alignment horizontal="center" vertical="center" wrapText="1" shrinkToFit="1"/>
    </xf>
    <xf numFmtId="0" fontId="41" fillId="9" borderId="97" xfId="0" applyFont="1" applyFill="1" applyBorder="1" applyAlignment="1">
      <alignment horizontal="center" vertical="center" wrapText="1" shrinkToFit="1"/>
    </xf>
    <xf numFmtId="0" fontId="41" fillId="9" borderId="28" xfId="0" applyFont="1" applyFill="1" applyBorder="1" applyAlignment="1">
      <alignment horizontal="center" vertical="center" wrapText="1" shrinkToFit="1"/>
    </xf>
    <xf numFmtId="0" fontId="41" fillId="9" borderId="46" xfId="0" applyFont="1" applyFill="1" applyBorder="1" applyAlignment="1">
      <alignment horizontal="center" vertical="center" wrapText="1" shrinkToFit="1"/>
    </xf>
    <xf numFmtId="0" fontId="41" fillId="9" borderId="21" xfId="0" applyFont="1" applyFill="1" applyBorder="1" applyAlignment="1">
      <alignment horizontal="center" vertical="center" wrapText="1" shrinkToFit="1"/>
    </xf>
    <xf numFmtId="0" fontId="41" fillId="9" borderId="47" xfId="0" applyFont="1" applyFill="1" applyBorder="1" applyAlignment="1">
      <alignment horizontal="center" vertical="center" wrapText="1" shrinkToFit="1"/>
    </xf>
    <xf numFmtId="0" fontId="41" fillId="9" borderId="23" xfId="0" applyFont="1" applyFill="1" applyBorder="1" applyAlignment="1">
      <alignment horizontal="center" vertical="center" wrapText="1" shrinkToFit="1"/>
    </xf>
    <xf numFmtId="0" fontId="42" fillId="0" borderId="9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23" xfId="0" applyFont="1" applyBorder="1" applyAlignment="1">
      <alignment horizontal="center" vertical="center" wrapText="1"/>
    </xf>
    <xf numFmtId="0" fontId="42" fillId="4" borderId="100"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42" fillId="4" borderId="97" xfId="0" applyFont="1" applyFill="1" applyBorder="1" applyAlignment="1">
      <alignment horizontal="center" vertical="center" shrinkToFit="1"/>
    </xf>
    <xf numFmtId="0" fontId="42" fillId="4" borderId="28" xfId="0" applyFont="1" applyFill="1" applyBorder="1" applyAlignment="1">
      <alignment horizontal="center" vertical="center" shrinkToFit="1"/>
    </xf>
    <xf numFmtId="0" fontId="42" fillId="4" borderId="47" xfId="0" applyFont="1" applyFill="1" applyBorder="1" applyAlignment="1">
      <alignment horizontal="center" vertical="center" shrinkToFit="1"/>
    </xf>
    <xf numFmtId="0" fontId="42" fillId="4" borderId="23" xfId="0" applyFont="1" applyFill="1" applyBorder="1" applyAlignment="1">
      <alignment horizontal="center" vertical="center" shrinkToFit="1"/>
    </xf>
    <xf numFmtId="0" fontId="42" fillId="6" borderId="97" xfId="0" applyFont="1" applyFill="1" applyBorder="1" applyAlignment="1">
      <alignment horizontal="center" vertical="center" wrapText="1"/>
    </xf>
    <xf numFmtId="0" fontId="42" fillId="6" borderId="28" xfId="0" applyFont="1" applyFill="1" applyBorder="1" applyAlignment="1">
      <alignment horizontal="center" vertical="center" wrapText="1"/>
    </xf>
    <xf numFmtId="0" fontId="42" fillId="6" borderId="46"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23" xfId="0" applyFont="1" applyFill="1" applyBorder="1" applyAlignment="1">
      <alignment horizontal="center" vertical="center" wrapText="1"/>
    </xf>
    <xf numFmtId="0" fontId="60" fillId="9" borderId="97" xfId="0" applyFont="1" applyFill="1" applyBorder="1" applyAlignment="1">
      <alignment horizontal="center" vertical="center" wrapText="1"/>
    </xf>
    <xf numFmtId="0" fontId="60" fillId="9" borderId="28" xfId="0" applyFont="1" applyFill="1" applyBorder="1" applyAlignment="1">
      <alignment horizontal="center" vertical="center" wrapText="1"/>
    </xf>
    <xf numFmtId="0" fontId="60" fillId="9" borderId="46" xfId="0" applyFont="1" applyFill="1" applyBorder="1" applyAlignment="1">
      <alignment horizontal="center" vertical="center" wrapText="1"/>
    </xf>
    <xf numFmtId="0" fontId="60" fillId="9" borderId="21" xfId="0" applyFont="1" applyFill="1" applyBorder="1" applyAlignment="1">
      <alignment horizontal="center" vertical="center" wrapText="1"/>
    </xf>
    <xf numFmtId="0" fontId="60" fillId="9" borderId="47" xfId="0" applyFont="1" applyFill="1" applyBorder="1" applyAlignment="1">
      <alignment horizontal="center" vertical="center" wrapText="1"/>
    </xf>
    <xf numFmtId="0" fontId="60" fillId="9" borderId="23" xfId="0" applyFont="1" applyFill="1" applyBorder="1" applyAlignment="1">
      <alignment horizontal="center" vertical="center" wrapText="1"/>
    </xf>
    <xf numFmtId="0" fontId="60" fillId="6" borderId="97" xfId="0" applyFont="1" applyFill="1" applyBorder="1" applyAlignment="1">
      <alignment horizontal="center" vertical="center" wrapText="1"/>
    </xf>
    <xf numFmtId="0" fontId="60" fillId="6" borderId="28" xfId="0" applyFont="1" applyFill="1" applyBorder="1" applyAlignment="1">
      <alignment horizontal="center" vertical="center" wrapText="1"/>
    </xf>
    <xf numFmtId="0" fontId="60" fillId="6" borderId="46" xfId="0" applyFont="1" applyFill="1" applyBorder="1" applyAlignment="1">
      <alignment horizontal="center" vertical="center" wrapText="1"/>
    </xf>
    <xf numFmtId="0" fontId="60" fillId="6" borderId="21" xfId="0" applyFont="1" applyFill="1" applyBorder="1" applyAlignment="1">
      <alignment horizontal="center" vertical="center" wrapText="1"/>
    </xf>
    <xf numFmtId="0" fontId="60" fillId="6" borderId="47" xfId="0" applyFont="1" applyFill="1" applyBorder="1" applyAlignment="1">
      <alignment horizontal="center" vertical="center" wrapText="1"/>
    </xf>
    <xf numFmtId="0" fontId="60" fillId="6" borderId="23" xfId="0" applyFont="1" applyFill="1" applyBorder="1" applyAlignment="1">
      <alignment horizontal="center" vertical="center" wrapText="1"/>
    </xf>
    <xf numFmtId="0" fontId="42" fillId="0" borderId="97" xfId="0" applyFont="1" applyBorder="1" applyAlignment="1">
      <alignment horizontal="center" vertical="center"/>
    </xf>
    <xf numFmtId="0" fontId="42" fillId="0" borderId="28" xfId="0" applyFont="1" applyBorder="1" applyAlignment="1">
      <alignment horizontal="center" vertical="center"/>
    </xf>
    <xf numFmtId="0" fontId="42" fillId="0" borderId="47" xfId="0" applyFont="1" applyBorder="1" applyAlignment="1">
      <alignment horizontal="center" vertical="center"/>
    </xf>
    <xf numFmtId="0" fontId="42" fillId="0" borderId="23" xfId="0" applyFont="1" applyBorder="1" applyAlignment="1">
      <alignment horizontal="center" vertical="center"/>
    </xf>
    <xf numFmtId="0" fontId="41" fillId="9" borderId="97" xfId="0" applyFont="1" applyFill="1" applyBorder="1" applyAlignment="1">
      <alignment horizontal="center" vertical="center"/>
    </xf>
    <xf numFmtId="0" fontId="41" fillId="9" borderId="28" xfId="0" applyFont="1" applyFill="1" applyBorder="1" applyAlignment="1">
      <alignment horizontal="center" vertical="center"/>
    </xf>
    <xf numFmtId="0" fontId="41" fillId="9" borderId="46" xfId="0" applyFont="1" applyFill="1" applyBorder="1" applyAlignment="1">
      <alignment horizontal="center" vertical="center"/>
    </xf>
    <xf numFmtId="0" fontId="41" fillId="9" borderId="21" xfId="0" applyFont="1" applyFill="1" applyBorder="1" applyAlignment="1">
      <alignment horizontal="center" vertical="center"/>
    </xf>
    <xf numFmtId="0" fontId="41" fillId="9" borderId="47" xfId="0" applyFont="1" applyFill="1" applyBorder="1" applyAlignment="1">
      <alignment horizontal="center" vertical="center"/>
    </xf>
    <xf numFmtId="0" fontId="41" fillId="9" borderId="23" xfId="0" applyFont="1" applyFill="1" applyBorder="1" applyAlignment="1">
      <alignment horizontal="center" vertical="center"/>
    </xf>
    <xf numFmtId="0" fontId="42" fillId="0" borderId="100" xfId="0" applyFont="1" applyBorder="1" applyAlignment="1">
      <alignment horizontal="center" vertical="center" shrinkToFit="1"/>
    </xf>
    <xf numFmtId="0" fontId="42" fillId="0" borderId="11" xfId="0" applyFont="1" applyBorder="1" applyAlignment="1">
      <alignment horizontal="center" vertical="center" shrinkToFit="1"/>
    </xf>
    <xf numFmtId="0" fontId="41" fillId="8" borderId="97" xfId="0" applyFont="1" applyFill="1" applyBorder="1" applyAlignment="1">
      <alignment horizontal="center" vertical="center"/>
    </xf>
    <xf numFmtId="0" fontId="41" fillId="8" borderId="28" xfId="0" applyFont="1" applyFill="1" applyBorder="1" applyAlignment="1">
      <alignment horizontal="center" vertical="center"/>
    </xf>
    <xf numFmtId="0" fontId="41" fillId="8" borderId="46" xfId="0" applyFont="1" applyFill="1" applyBorder="1" applyAlignment="1">
      <alignment horizontal="center" vertical="center"/>
    </xf>
    <xf numFmtId="0" fontId="41" fillId="8" borderId="21" xfId="0" applyFont="1" applyFill="1" applyBorder="1" applyAlignment="1">
      <alignment horizontal="center" vertical="center"/>
    </xf>
    <xf numFmtId="0" fontId="41" fillId="8" borderId="47" xfId="0" applyFont="1" applyFill="1" applyBorder="1" applyAlignment="1">
      <alignment horizontal="center" vertical="center"/>
    </xf>
    <xf numFmtId="0" fontId="41" fillId="8" borderId="23" xfId="0" applyFont="1" applyFill="1" applyBorder="1" applyAlignment="1">
      <alignment horizontal="center" vertical="center"/>
    </xf>
    <xf numFmtId="0" fontId="42" fillId="0" borderId="100" xfId="0" applyFont="1" applyBorder="1" applyAlignment="1">
      <alignment horizontal="center" vertical="center" wrapText="1"/>
    </xf>
    <xf numFmtId="0" fontId="42" fillId="0" borderId="11" xfId="0" applyFont="1" applyBorder="1" applyAlignment="1">
      <alignment horizontal="center" vertical="center" wrapText="1"/>
    </xf>
    <xf numFmtId="184" fontId="43" fillId="0" borderId="43" xfId="0" applyNumberFormat="1" applyFont="1" applyBorder="1" applyAlignment="1">
      <alignment horizontal="right" shrinkToFit="1"/>
    </xf>
    <xf numFmtId="184" fontId="43" fillId="0" borderId="104" xfId="0" applyNumberFormat="1" applyFont="1" applyBorder="1" applyAlignment="1">
      <alignment horizontal="right" shrinkToFit="1"/>
    </xf>
    <xf numFmtId="176" fontId="43" fillId="0" borderId="162" xfId="0" applyNumberFormat="1" applyFont="1" applyBorder="1" applyAlignment="1">
      <alignment horizontal="right" shrinkToFit="1"/>
    </xf>
    <xf numFmtId="176" fontId="43" fillId="0" borderId="4" xfId="0" applyNumberFormat="1" applyFont="1" applyBorder="1" applyAlignment="1">
      <alignment horizontal="right" shrinkToFit="1"/>
    </xf>
    <xf numFmtId="0" fontId="110" fillId="0" borderId="0" xfId="0" applyFont="1" applyAlignment="1"/>
    <xf numFmtId="179" fontId="45" fillId="0" borderId="78" xfId="0" applyNumberFormat="1" applyFont="1" applyBorder="1" applyAlignment="1">
      <alignment horizontal="center" wrapText="1"/>
    </xf>
    <xf numFmtId="179" fontId="45" fillId="0" borderId="79" xfId="0" applyNumberFormat="1" applyFont="1" applyBorder="1" applyAlignment="1">
      <alignment horizontal="center" wrapText="1"/>
    </xf>
    <xf numFmtId="176" fontId="43" fillId="0" borderId="163" xfId="0" applyNumberFormat="1" applyFont="1" applyBorder="1" applyAlignment="1">
      <alignment horizontal="right" shrinkToFit="1"/>
    </xf>
    <xf numFmtId="176" fontId="43" fillId="0" borderId="27" xfId="0" applyNumberFormat="1" applyFont="1" applyBorder="1" applyAlignment="1">
      <alignment horizontal="right" shrinkToFit="1"/>
    </xf>
    <xf numFmtId="176" fontId="43" fillId="0" borderId="164" xfId="0" applyNumberFormat="1" applyFont="1" applyBorder="1" applyAlignment="1">
      <alignment horizontal="right" shrinkToFit="1"/>
    </xf>
    <xf numFmtId="176" fontId="43" fillId="0" borderId="165" xfId="0" applyNumberFormat="1" applyFont="1" applyBorder="1" applyAlignment="1">
      <alignment horizontal="right" shrinkToFit="1"/>
    </xf>
    <xf numFmtId="176" fontId="43" fillId="0" borderId="14" xfId="0" applyNumberFormat="1" applyFont="1" applyBorder="1" applyAlignment="1" applyProtection="1">
      <alignment horizontal="right" shrinkToFit="1"/>
      <protection locked="0"/>
    </xf>
    <xf numFmtId="179" fontId="49" fillId="0" borderId="16" xfId="0" applyNumberFormat="1" applyFont="1" applyBorder="1" applyAlignment="1">
      <alignment horizontal="center" shrinkToFit="1"/>
    </xf>
    <xf numFmtId="176" fontId="43" fillId="0" borderId="16" xfId="0" applyNumberFormat="1" applyFont="1" applyBorder="1" applyAlignment="1" applyProtection="1">
      <alignment horizontal="right" shrinkToFit="1"/>
      <protection locked="0"/>
    </xf>
    <xf numFmtId="179" fontId="43" fillId="0" borderId="166" xfId="0" applyNumberFormat="1" applyFont="1" applyBorder="1" applyAlignment="1">
      <alignment horizontal="center" vertical="center" wrapText="1"/>
    </xf>
    <xf numFmtId="179" fontId="43" fillId="0" borderId="4" xfId="0" applyNumberFormat="1" applyFont="1" applyBorder="1" applyAlignment="1">
      <alignment horizontal="center" vertical="center" wrapText="1"/>
    </xf>
    <xf numFmtId="179" fontId="43" fillId="0" borderId="7" xfId="0" applyNumberFormat="1" applyFont="1" applyBorder="1" applyAlignment="1">
      <alignment horizontal="center" vertical="center" wrapText="1"/>
    </xf>
    <xf numFmtId="176" fontId="43" fillId="0" borderId="166" xfId="0" applyNumberFormat="1" applyFont="1" applyBorder="1" applyAlignment="1">
      <alignment horizontal="right" shrinkToFit="1"/>
    </xf>
    <xf numFmtId="176" fontId="43" fillId="0" borderId="16" xfId="0" applyNumberFormat="1" applyFont="1" applyBorder="1" applyAlignment="1">
      <alignment horizontal="right" shrinkToFit="1"/>
    </xf>
    <xf numFmtId="176" fontId="43" fillId="0" borderId="83" xfId="0" applyNumberFormat="1" applyFont="1" applyBorder="1" applyAlignment="1" applyProtection="1">
      <alignment horizontal="right" shrinkToFit="1"/>
      <protection locked="0"/>
    </xf>
    <xf numFmtId="0" fontId="41" fillId="0" borderId="142" xfId="0" applyFont="1" applyBorder="1" applyAlignment="1">
      <alignment horizontal="center" vertical="center" textRotation="255"/>
    </xf>
    <xf numFmtId="0" fontId="41" fillId="0" borderId="172" xfId="0" applyFont="1" applyBorder="1" applyAlignment="1">
      <alignment horizontal="center" vertical="center" textRotation="255"/>
    </xf>
    <xf numFmtId="179" fontId="49" fillId="0" borderId="15" xfId="0" applyNumberFormat="1" applyFont="1" applyBorder="1" applyAlignment="1">
      <alignment horizontal="center" shrinkToFit="1"/>
    </xf>
    <xf numFmtId="176" fontId="43" fillId="0" borderId="15" xfId="0" applyNumberFormat="1" applyFont="1" applyBorder="1" applyAlignment="1" applyProtection="1">
      <alignment horizontal="right" shrinkToFit="1"/>
      <protection locked="0"/>
    </xf>
    <xf numFmtId="176" fontId="43" fillId="0" borderId="167" xfId="0" applyNumberFormat="1" applyFont="1" applyBorder="1" applyAlignment="1">
      <alignment horizontal="right" shrinkToFit="1"/>
    </xf>
    <xf numFmtId="176" fontId="43" fillId="0" borderId="115" xfId="0" applyNumberFormat="1" applyFont="1" applyBorder="1" applyAlignment="1">
      <alignment horizontal="right" shrinkToFit="1"/>
    </xf>
    <xf numFmtId="179" fontId="49" fillId="0" borderId="168" xfId="0" applyNumberFormat="1" applyFont="1" applyBorder="1" applyAlignment="1">
      <alignment horizontal="left" vertical="center" wrapText="1"/>
    </xf>
    <xf numFmtId="179" fontId="49" fillId="0" borderId="169" xfId="0" applyNumberFormat="1" applyFont="1" applyBorder="1" applyAlignment="1">
      <alignment horizontal="left" vertical="center" wrapText="1"/>
    </xf>
    <xf numFmtId="176" fontId="43" fillId="0" borderId="48" xfId="0" applyNumberFormat="1" applyFont="1" applyBorder="1" applyAlignment="1" applyProtection="1">
      <alignment horizontal="right" shrinkToFit="1"/>
      <protection locked="0"/>
    </xf>
    <xf numFmtId="176" fontId="43" fillId="0" borderId="15" xfId="0" applyNumberFormat="1" applyFont="1" applyBorder="1" applyAlignment="1">
      <alignment horizontal="right" shrinkToFit="1"/>
    </xf>
    <xf numFmtId="176" fontId="43" fillId="0" borderId="41" xfId="0" applyNumberFormat="1" applyFont="1" applyBorder="1" applyAlignment="1" applyProtection="1">
      <alignment horizontal="right" shrinkToFit="1"/>
      <protection locked="0"/>
    </xf>
    <xf numFmtId="176" fontId="43" fillId="0" borderId="170" xfId="0" applyNumberFormat="1" applyFont="1" applyBorder="1" applyAlignment="1" applyProtection="1">
      <alignment horizontal="right" shrinkToFit="1"/>
      <protection locked="0"/>
    </xf>
    <xf numFmtId="179" fontId="57" fillId="0" borderId="68" xfId="0" applyNumberFormat="1" applyFont="1" applyBorder="1" applyAlignment="1">
      <alignment horizontal="left" vertical="center" wrapText="1"/>
    </xf>
    <xf numFmtId="179" fontId="57" fillId="0" borderId="108" xfId="0" applyNumberFormat="1" applyFont="1" applyBorder="1" applyAlignment="1">
      <alignment horizontal="left" vertical="center" wrapText="1"/>
    </xf>
    <xf numFmtId="0" fontId="57" fillId="0" borderId="170" xfId="0" applyFont="1" applyBorder="1" applyAlignment="1" applyProtection="1">
      <alignment horizontal="right" vertical="center" wrapText="1"/>
      <protection locked="0"/>
    </xf>
    <xf numFmtId="0" fontId="57" fillId="0" borderId="41" xfId="0" applyFont="1" applyBorder="1" applyAlignment="1" applyProtection="1">
      <alignment horizontal="right" vertical="center" wrapText="1"/>
      <protection locked="0"/>
    </xf>
    <xf numFmtId="0" fontId="57" fillId="0" borderId="55" xfId="0" applyFont="1" applyBorder="1" applyAlignment="1" applyProtection="1">
      <alignment horizontal="right" vertical="center" wrapText="1"/>
      <protection locked="0"/>
    </xf>
    <xf numFmtId="0" fontId="57" fillId="0" borderId="173" xfId="0" applyFont="1" applyBorder="1" applyAlignment="1" applyProtection="1">
      <alignment horizontal="right" vertical="center" wrapText="1"/>
      <protection locked="0"/>
    </xf>
    <xf numFmtId="0" fontId="57" fillId="0" borderId="174" xfId="0" applyFont="1" applyBorder="1" applyAlignment="1" applyProtection="1">
      <alignment horizontal="right" vertical="center" wrapText="1"/>
      <protection locked="0"/>
    </xf>
    <xf numFmtId="0" fontId="57" fillId="0" borderId="175" xfId="0" applyFont="1" applyBorder="1" applyAlignment="1" applyProtection="1">
      <alignment horizontal="right" vertical="center" wrapText="1"/>
      <protection locked="0"/>
    </xf>
    <xf numFmtId="176" fontId="43" fillId="0" borderId="134" xfId="0" applyNumberFormat="1" applyFont="1" applyBorder="1" applyAlignment="1" applyProtection="1">
      <alignment horizontal="right" shrinkToFit="1"/>
      <protection locked="0"/>
    </xf>
    <xf numFmtId="179" fontId="49" fillId="0" borderId="83" xfId="0" applyNumberFormat="1" applyFont="1" applyBorder="1" applyAlignment="1">
      <alignment horizontal="left" vertical="center" wrapText="1"/>
    </xf>
    <xf numFmtId="179" fontId="49" fillId="0" borderId="18" xfId="0" applyNumberFormat="1" applyFont="1" applyBorder="1" applyAlignment="1">
      <alignment horizontal="left" vertical="center" wrapText="1"/>
    </xf>
    <xf numFmtId="179" fontId="49" fillId="0" borderId="14" xfId="0" applyNumberFormat="1" applyFont="1" applyBorder="1" applyAlignment="1">
      <alignment horizontal="center" shrinkToFit="1"/>
    </xf>
    <xf numFmtId="176" fontId="43" fillId="0" borderId="14" xfId="0" applyNumberFormat="1" applyFont="1" applyBorder="1" applyAlignment="1">
      <alignment horizontal="right" shrinkToFit="1"/>
    </xf>
    <xf numFmtId="176" fontId="43" fillId="0" borderId="171" xfId="0" applyNumberFormat="1" applyFont="1" applyBorder="1" applyAlignment="1">
      <alignment horizontal="right" shrinkToFit="1"/>
    </xf>
    <xf numFmtId="0" fontId="41" fillId="0" borderId="141" xfId="0" applyFont="1" applyBorder="1" applyAlignment="1">
      <alignment horizontal="center" vertical="center" textRotation="255"/>
    </xf>
    <xf numFmtId="0" fontId="41" fillId="0" borderId="109" xfId="0" applyFont="1" applyBorder="1" applyAlignment="1">
      <alignment horizontal="center" vertical="center" textRotation="255"/>
    </xf>
    <xf numFmtId="0" fontId="57" fillId="0" borderId="74" xfId="0" applyFont="1" applyBorder="1" applyAlignment="1" applyProtection="1">
      <alignment horizontal="right" vertical="center" wrapText="1"/>
      <protection locked="0"/>
    </xf>
    <xf numFmtId="0" fontId="57" fillId="0" borderId="53" xfId="0" applyFont="1" applyBorder="1" applyAlignment="1" applyProtection="1">
      <alignment horizontal="right" vertical="center" wrapText="1"/>
      <protection locked="0"/>
    </xf>
    <xf numFmtId="0" fontId="57" fillId="0" borderId="118" xfId="0" applyFont="1" applyBorder="1" applyAlignment="1" applyProtection="1">
      <alignment horizontal="right" vertical="center" wrapText="1"/>
      <protection locked="0"/>
    </xf>
    <xf numFmtId="176" fontId="43" fillId="0" borderId="176" xfId="0" applyNumberFormat="1" applyFont="1" applyBorder="1" applyAlignment="1">
      <alignment horizontal="right" shrinkToFit="1"/>
    </xf>
    <xf numFmtId="176" fontId="43" fillId="0" borderId="25" xfId="0" applyNumberFormat="1" applyFont="1" applyBorder="1" applyAlignment="1">
      <alignment horizontal="right" shrinkToFit="1"/>
    </xf>
    <xf numFmtId="176" fontId="43" fillId="0" borderId="0" xfId="0" applyNumberFormat="1" applyFont="1" applyAlignment="1" applyProtection="1">
      <alignment horizontal="right" shrinkToFit="1"/>
      <protection locked="0"/>
    </xf>
    <xf numFmtId="179" fontId="49" fillId="0" borderId="0" xfId="0" applyNumberFormat="1" applyFont="1" applyAlignment="1">
      <alignment horizontal="center" shrinkToFit="1"/>
    </xf>
    <xf numFmtId="176" fontId="43" fillId="0" borderId="0" xfId="0" applyNumberFormat="1" applyFont="1" applyAlignment="1">
      <alignment horizontal="right" shrinkToFit="1"/>
    </xf>
    <xf numFmtId="176" fontId="43" fillId="0" borderId="32" xfId="0" applyNumberFormat="1" applyFont="1" applyBorder="1" applyAlignment="1" applyProtection="1">
      <alignment horizontal="right" shrinkToFit="1"/>
      <protection locked="0"/>
    </xf>
    <xf numFmtId="179" fontId="57" fillId="0" borderId="57" xfId="0" applyNumberFormat="1" applyFont="1" applyBorder="1" applyAlignment="1">
      <alignment horizontal="left" vertical="center" wrapText="1"/>
    </xf>
    <xf numFmtId="179" fontId="57" fillId="0" borderId="19" xfId="0" applyNumberFormat="1" applyFont="1" applyBorder="1" applyAlignment="1">
      <alignment horizontal="left" vertical="center" wrapText="1"/>
    </xf>
    <xf numFmtId="0" fontId="57" fillId="0" borderId="180" xfId="0" applyFont="1" applyBorder="1" applyAlignment="1">
      <alignment horizontal="left" vertical="center" wrapText="1"/>
    </xf>
    <xf numFmtId="0" fontId="57" fillId="0" borderId="181" xfId="0" applyFont="1" applyBorder="1" applyAlignment="1">
      <alignment horizontal="left" vertical="center" wrapText="1"/>
    </xf>
    <xf numFmtId="0" fontId="57" fillId="0" borderId="182" xfId="0" applyFont="1" applyBorder="1" applyAlignment="1">
      <alignment horizontal="left" vertical="center" wrapText="1"/>
    </xf>
    <xf numFmtId="0" fontId="57" fillId="0" borderId="183" xfId="0" applyFont="1" applyBorder="1" applyAlignment="1">
      <alignment horizontal="left" vertical="center" wrapText="1"/>
    </xf>
    <xf numFmtId="0" fontId="57" fillId="0" borderId="184" xfId="0" applyFont="1" applyBorder="1" applyAlignment="1">
      <alignment horizontal="left" vertical="center" wrapText="1"/>
    </xf>
    <xf numFmtId="0" fontId="57" fillId="0" borderId="185" xfId="0" applyFont="1" applyBorder="1" applyAlignment="1">
      <alignment horizontal="left" vertical="center" wrapText="1"/>
    </xf>
    <xf numFmtId="176" fontId="43" fillId="0" borderId="46" xfId="0" applyNumberFormat="1" applyFont="1" applyBorder="1" applyAlignment="1" applyProtection="1">
      <alignment horizontal="right" shrinkToFit="1"/>
      <protection locked="0"/>
    </xf>
    <xf numFmtId="179" fontId="65" fillId="0" borderId="0" xfId="0" applyNumberFormat="1" applyFont="1" applyAlignment="1">
      <alignment horizontal="left" vertical="center"/>
    </xf>
    <xf numFmtId="179" fontId="45" fillId="0" borderId="186" xfId="0" applyNumberFormat="1" applyFont="1" applyBorder="1" applyAlignment="1">
      <alignment horizontal="center" vertical="center" wrapText="1"/>
    </xf>
    <xf numFmtId="179" fontId="45" fillId="0" borderId="178" xfId="0" applyNumberFormat="1" applyFont="1" applyBorder="1" applyAlignment="1">
      <alignment horizontal="center" vertical="center" wrapText="1"/>
    </xf>
    <xf numFmtId="179" fontId="45" fillId="0" borderId="179" xfId="0" applyNumberFormat="1" applyFont="1" applyBorder="1" applyAlignment="1">
      <alignment horizontal="center" vertical="center" wrapText="1"/>
    </xf>
    <xf numFmtId="180" fontId="48" fillId="0" borderId="178" xfId="0" applyNumberFormat="1" applyFont="1" applyBorder="1" applyAlignment="1">
      <alignment horizontal="center" vertical="center" shrinkToFit="1"/>
    </xf>
    <xf numFmtId="180" fontId="48" fillId="0" borderId="187" xfId="0" applyNumberFormat="1" applyFont="1" applyBorder="1" applyAlignment="1">
      <alignment horizontal="center" vertical="center" shrinkToFit="1"/>
    </xf>
    <xf numFmtId="180" fontId="48" fillId="0" borderId="188" xfId="0" applyNumberFormat="1" applyFont="1" applyBorder="1" applyAlignment="1">
      <alignment horizontal="center" vertical="center" shrinkToFit="1"/>
    </xf>
    <xf numFmtId="184" fontId="43" fillId="0" borderId="16" xfId="0" applyNumberFormat="1" applyFont="1" applyBorder="1" applyAlignment="1">
      <alignment horizontal="right" shrinkToFit="1"/>
    </xf>
    <xf numFmtId="184" fontId="43" fillId="0" borderId="190" xfId="0" applyNumberFormat="1" applyFont="1" applyBorder="1" applyAlignment="1">
      <alignment horizontal="right" shrinkToFit="1"/>
    </xf>
    <xf numFmtId="179" fontId="41" fillId="0" borderId="107" xfId="0" applyNumberFormat="1" applyFont="1" applyBorder="1" applyAlignment="1">
      <alignment horizontal="center" vertical="center" shrinkToFit="1"/>
    </xf>
    <xf numFmtId="179" fontId="41" fillId="0" borderId="53" xfId="0" applyNumberFormat="1" applyFont="1" applyBorder="1" applyAlignment="1">
      <alignment horizontal="center" vertical="center" shrinkToFit="1"/>
    </xf>
    <xf numFmtId="179" fontId="41" fillId="0" borderId="118" xfId="0" applyNumberFormat="1" applyFont="1" applyBorder="1" applyAlignment="1">
      <alignment horizontal="center" vertical="center" shrinkToFit="1"/>
    </xf>
    <xf numFmtId="184" fontId="43" fillId="0" borderId="53" xfId="0" applyNumberFormat="1" applyFont="1" applyBorder="1" applyAlignment="1">
      <alignment horizontal="right" shrinkToFit="1"/>
    </xf>
    <xf numFmtId="184" fontId="43" fillId="0" borderId="74" xfId="0" applyNumberFormat="1" applyFont="1" applyBorder="1" applyAlignment="1">
      <alignment horizontal="right" shrinkToFit="1"/>
    </xf>
    <xf numFmtId="184" fontId="43" fillId="0" borderId="205" xfId="0" applyNumberFormat="1" applyFont="1" applyBorder="1" applyAlignment="1">
      <alignment horizontal="right" shrinkToFit="1"/>
    </xf>
    <xf numFmtId="179" fontId="43" fillId="0" borderId="71" xfId="0" applyNumberFormat="1" applyFont="1" applyBorder="1" applyAlignment="1" applyProtection="1">
      <alignment horizontal="right" shrinkToFit="1"/>
      <protection locked="0"/>
    </xf>
    <xf numFmtId="179" fontId="43" fillId="0" borderId="16" xfId="0" applyNumberFormat="1" applyFont="1" applyBorder="1" applyAlignment="1" applyProtection="1">
      <alignment horizontal="right" shrinkToFit="1"/>
      <protection locked="0"/>
    </xf>
    <xf numFmtId="179" fontId="48" fillId="0" borderId="177" xfId="0" applyNumberFormat="1" applyFont="1" applyBorder="1" applyAlignment="1">
      <alignment horizontal="center" vertical="center"/>
    </xf>
    <xf numFmtId="179" fontId="48" fillId="0" borderId="178" xfId="0" applyNumberFormat="1" applyFont="1" applyBorder="1" applyAlignment="1">
      <alignment horizontal="center" vertical="center"/>
    </xf>
    <xf numFmtId="179" fontId="48" fillId="0" borderId="179" xfId="0" applyNumberFormat="1" applyFont="1" applyBorder="1" applyAlignment="1">
      <alignment horizontal="center" vertical="center"/>
    </xf>
    <xf numFmtId="179" fontId="45" fillId="0" borderId="100" xfId="0" applyNumberFormat="1" applyFont="1" applyBorder="1" applyAlignment="1">
      <alignment horizontal="left" vertical="center" shrinkToFit="1"/>
    </xf>
    <xf numFmtId="179" fontId="45" fillId="0" borderId="16" xfId="0" applyNumberFormat="1" applyFont="1" applyBorder="1" applyAlignment="1">
      <alignment horizontal="left" vertical="center" shrinkToFit="1"/>
    </xf>
    <xf numFmtId="0" fontId="49" fillId="0" borderId="71" xfId="0" applyFont="1" applyBorder="1" applyAlignment="1">
      <alignment horizontal="right" vertical="center" wrapText="1"/>
    </xf>
    <xf numFmtId="0" fontId="49" fillId="0" borderId="16" xfId="0" applyFont="1" applyBorder="1" applyAlignment="1">
      <alignment horizontal="right" vertical="center" wrapText="1"/>
    </xf>
    <xf numFmtId="0" fontId="49" fillId="0" borderId="11" xfId="0" applyFont="1" applyBorder="1" applyAlignment="1">
      <alignment horizontal="right" vertical="center" wrapText="1"/>
    </xf>
    <xf numFmtId="179" fontId="45" fillId="0" borderId="189" xfId="0" applyNumberFormat="1" applyFont="1" applyBorder="1" applyAlignment="1">
      <alignment horizontal="left" vertical="center" shrinkToFit="1"/>
    </xf>
    <xf numFmtId="179" fontId="45" fillId="0" borderId="27" xfId="0" applyNumberFormat="1" applyFont="1" applyBorder="1" applyAlignment="1">
      <alignment horizontal="left" vertical="center" shrinkToFit="1"/>
    </xf>
    <xf numFmtId="0" fontId="49" fillId="0" borderId="168" xfId="0" applyFont="1" applyBorder="1" applyAlignment="1">
      <alignment horizontal="right" vertical="center" wrapText="1"/>
    </xf>
    <xf numFmtId="0" fontId="49" fillId="0" borderId="27" xfId="0" applyFont="1" applyBorder="1" applyAlignment="1">
      <alignment horizontal="right" vertical="center" wrapText="1"/>
    </xf>
    <xf numFmtId="0" fontId="49" fillId="0" borderId="13" xfId="0" applyFont="1" applyBorder="1" applyAlignment="1">
      <alignment horizontal="right" vertical="center" wrapText="1"/>
    </xf>
    <xf numFmtId="179" fontId="43" fillId="0" borderId="27" xfId="0" applyNumberFormat="1" applyFont="1" applyBorder="1" applyAlignment="1" applyProtection="1">
      <alignment horizontal="right" shrinkToFit="1"/>
      <protection locked="0"/>
    </xf>
    <xf numFmtId="179" fontId="49" fillId="0" borderId="27" xfId="0" applyNumberFormat="1" applyFont="1" applyBorder="1" applyAlignment="1">
      <alignment horizontal="center" shrinkToFit="1"/>
    </xf>
    <xf numFmtId="184" fontId="43" fillId="0" borderId="27" xfId="0" applyNumberFormat="1" applyFont="1" applyBorder="1" applyAlignment="1">
      <alignment horizontal="right" shrinkToFit="1"/>
    </xf>
    <xf numFmtId="179" fontId="43" fillId="0" borderId="168" xfId="0" applyNumberFormat="1" applyFont="1" applyBorder="1" applyAlignment="1" applyProtection="1">
      <alignment horizontal="right" shrinkToFit="1"/>
      <protection locked="0"/>
    </xf>
    <xf numFmtId="184" fontId="43" fillId="0" borderId="163" xfId="0" applyNumberFormat="1" applyFont="1" applyBorder="1" applyAlignment="1">
      <alignment horizontal="right" shrinkToFit="1"/>
    </xf>
    <xf numFmtId="179" fontId="42" fillId="0" borderId="100" xfId="0" applyNumberFormat="1" applyFont="1" applyBorder="1" applyAlignment="1">
      <alignment horizontal="left" vertical="center" shrinkToFit="1"/>
    </xf>
    <xf numFmtId="179" fontId="42" fillId="0" borderId="16" xfId="0" applyNumberFormat="1" applyFont="1" applyBorder="1" applyAlignment="1">
      <alignment horizontal="left" vertical="center" shrinkToFit="1"/>
    </xf>
    <xf numFmtId="184" fontId="43" fillId="0" borderId="15" xfId="0" applyNumberFormat="1" applyFont="1" applyBorder="1" applyAlignment="1">
      <alignment horizontal="right" shrinkToFit="1"/>
    </xf>
    <xf numFmtId="179" fontId="43" fillId="0" borderId="57" xfId="0" applyNumberFormat="1" applyFont="1" applyBorder="1" applyAlignment="1" applyProtection="1">
      <alignment horizontal="right" shrinkToFit="1"/>
      <protection locked="0"/>
    </xf>
    <xf numFmtId="179" fontId="43" fillId="0" borderId="15" xfId="0" applyNumberFormat="1" applyFont="1" applyBorder="1" applyAlignment="1" applyProtection="1">
      <alignment horizontal="right" shrinkToFit="1"/>
      <protection locked="0"/>
    </xf>
    <xf numFmtId="184" fontId="43" fillId="0" borderId="176" xfId="0" applyNumberFormat="1" applyFont="1" applyBorder="1" applyAlignment="1">
      <alignment horizontal="right" shrinkToFit="1"/>
    </xf>
    <xf numFmtId="184" fontId="43" fillId="0" borderId="25" xfId="0" applyNumberFormat="1" applyFont="1" applyBorder="1" applyAlignment="1">
      <alignment horizontal="right" shrinkToFit="1"/>
    </xf>
    <xf numFmtId="179" fontId="42" fillId="0" borderId="47" xfId="0" applyNumberFormat="1" applyFont="1" applyBorder="1" applyAlignment="1">
      <alignment horizontal="left" vertical="center" shrinkToFit="1"/>
    </xf>
    <xf numFmtId="179" fontId="42" fillId="0" borderId="15" xfId="0" applyNumberFormat="1" applyFont="1" applyBorder="1" applyAlignment="1">
      <alignment horizontal="left" vertical="center" shrinkToFit="1"/>
    </xf>
    <xf numFmtId="0" fontId="49" fillId="0" borderId="57" xfId="0" applyFont="1" applyBorder="1" applyAlignment="1">
      <alignment horizontal="right" vertical="center" wrapText="1"/>
    </xf>
    <xf numFmtId="0" fontId="49" fillId="0" borderId="15" xfId="0" applyFont="1" applyBorder="1" applyAlignment="1">
      <alignment horizontal="right" vertical="center" wrapText="1"/>
    </xf>
    <xf numFmtId="0" fontId="49" fillId="0" borderId="23" xfId="0" applyFont="1" applyBorder="1" applyAlignment="1">
      <alignment horizontal="right" vertical="center" wrapText="1"/>
    </xf>
    <xf numFmtId="179" fontId="65" fillId="0" borderId="53" xfId="0" applyNumberFormat="1" applyFont="1" applyBorder="1" applyAlignment="1">
      <alignment horizontal="left" vertical="center" shrinkToFit="1"/>
    </xf>
    <xf numFmtId="179" fontId="45" fillId="0" borderId="186" xfId="0" applyNumberFormat="1" applyFont="1" applyBorder="1" applyAlignment="1">
      <alignment horizontal="center" vertical="top" wrapText="1"/>
    </xf>
    <xf numFmtId="179" fontId="45" fillId="0" borderId="178" xfId="0" applyNumberFormat="1" applyFont="1" applyBorder="1" applyAlignment="1">
      <alignment horizontal="center" vertical="top" wrapText="1"/>
    </xf>
    <xf numFmtId="179" fontId="45" fillId="0" borderId="188" xfId="0" applyNumberFormat="1" applyFont="1" applyBorder="1" applyAlignment="1">
      <alignment horizontal="center" vertical="center" wrapText="1"/>
    </xf>
    <xf numFmtId="180" fontId="48" fillId="0" borderId="186" xfId="0" applyNumberFormat="1" applyFont="1" applyBorder="1" applyAlignment="1">
      <alignment horizontal="center" vertical="center" shrinkToFit="1"/>
    </xf>
    <xf numFmtId="179" fontId="43" fillId="0" borderId="165" xfId="0" applyNumberFormat="1" applyFont="1" applyBorder="1" applyAlignment="1">
      <alignment horizontal="right" shrinkToFit="1"/>
    </xf>
    <xf numFmtId="179" fontId="43" fillId="0" borderId="4" xfId="0" applyNumberFormat="1" applyFont="1" applyBorder="1" applyAlignment="1">
      <alignment horizontal="right" shrinkToFit="1"/>
    </xf>
    <xf numFmtId="179" fontId="43" fillId="0" borderId="164" xfId="0" applyNumberFormat="1" applyFont="1" applyBorder="1" applyAlignment="1">
      <alignment horizontal="right" shrinkToFit="1"/>
    </xf>
    <xf numFmtId="179" fontId="43" fillId="0" borderId="163" xfId="0" applyNumberFormat="1" applyFont="1" applyBorder="1" applyAlignment="1">
      <alignment horizontal="right" shrinkToFit="1"/>
    </xf>
    <xf numFmtId="179" fontId="43" fillId="0" borderId="27" xfId="0" applyNumberFormat="1" applyFont="1" applyBorder="1" applyAlignment="1">
      <alignment horizontal="right" shrinkToFit="1"/>
    </xf>
    <xf numFmtId="179" fontId="43" fillId="0" borderId="191" xfId="0" applyNumberFormat="1" applyFont="1" applyBorder="1" applyAlignment="1">
      <alignment horizontal="right" shrinkToFit="1"/>
    </xf>
    <xf numFmtId="179" fontId="45" fillId="0" borderId="166" xfId="0" applyNumberFormat="1" applyFont="1" applyBorder="1" applyAlignment="1">
      <alignment horizontal="center" vertical="center" wrapText="1"/>
    </xf>
    <xf numFmtId="179" fontId="45" fillId="0" borderId="4" xfId="0" applyNumberFormat="1" applyFont="1" applyBorder="1" applyAlignment="1">
      <alignment horizontal="center" vertical="center" wrapText="1"/>
    </xf>
    <xf numFmtId="179" fontId="43" fillId="0" borderId="166" xfId="0" applyNumberFormat="1" applyFont="1" applyBorder="1" applyAlignment="1">
      <alignment horizontal="right" shrinkToFit="1"/>
    </xf>
    <xf numFmtId="179" fontId="43" fillId="0" borderId="191" xfId="0" applyNumberFormat="1" applyFont="1" applyBorder="1" applyAlignment="1" applyProtection="1">
      <alignment horizontal="right" shrinkToFit="1"/>
      <protection locked="0"/>
    </xf>
    <xf numFmtId="179" fontId="43" fillId="0" borderId="162" xfId="0" applyNumberFormat="1" applyFont="1" applyBorder="1" applyAlignment="1">
      <alignment horizontal="right" shrinkToFit="1"/>
    </xf>
    <xf numFmtId="179" fontId="43" fillId="0" borderId="97" xfId="0" applyNumberFormat="1" applyFont="1" applyBorder="1" applyAlignment="1">
      <alignment horizontal="center" vertical="center" wrapText="1"/>
    </xf>
    <xf numFmtId="179" fontId="43" fillId="0" borderId="54" xfId="0" applyNumberFormat="1" applyFont="1" applyBorder="1" applyAlignment="1">
      <alignment horizontal="center" vertical="center" wrapText="1"/>
    </xf>
    <xf numFmtId="179" fontId="43" fillId="0" borderId="189" xfId="0" applyNumberFormat="1" applyFont="1" applyBorder="1" applyAlignment="1" applyProtection="1">
      <alignment horizontal="right" shrinkToFit="1"/>
      <protection locked="0"/>
    </xf>
    <xf numFmtId="179" fontId="43" fillId="0" borderId="26" xfId="0" applyNumberFormat="1" applyFont="1" applyBorder="1" applyAlignment="1" applyProtection="1">
      <alignment horizontal="right" shrinkToFit="1"/>
      <protection locked="0"/>
    </xf>
    <xf numFmtId="179" fontId="43" fillId="0" borderId="190" xfId="0" applyNumberFormat="1" applyFont="1" applyBorder="1" applyAlignment="1">
      <alignment horizontal="right" shrinkToFit="1"/>
    </xf>
    <xf numFmtId="179" fontId="43" fillId="0" borderId="16" xfId="0" applyNumberFormat="1" applyFont="1" applyBorder="1" applyAlignment="1">
      <alignment horizontal="right" shrinkToFit="1"/>
    </xf>
    <xf numFmtId="179" fontId="43" fillId="0" borderId="26" xfId="0" applyNumberFormat="1" applyFont="1" applyBorder="1" applyAlignment="1">
      <alignment horizontal="right" shrinkToFit="1"/>
    </xf>
    <xf numFmtId="179" fontId="43" fillId="0" borderId="100" xfId="0" applyNumberFormat="1" applyFont="1" applyBorder="1" applyAlignment="1">
      <alignment horizontal="center" vertical="center" wrapText="1"/>
    </xf>
    <xf numFmtId="179" fontId="43" fillId="0" borderId="16" xfId="0" applyNumberFormat="1" applyFont="1" applyBorder="1" applyAlignment="1">
      <alignment horizontal="center" vertical="center" wrapText="1"/>
    </xf>
    <xf numFmtId="179" fontId="43" fillId="0" borderId="100" xfId="0" applyNumberFormat="1" applyFont="1" applyBorder="1" applyAlignment="1" applyProtection="1">
      <alignment horizontal="right" shrinkToFit="1"/>
      <protection locked="0"/>
    </xf>
    <xf numFmtId="179" fontId="43" fillId="0" borderId="47" xfId="0" applyNumberFormat="1" applyFont="1" applyBorder="1" applyAlignment="1">
      <alignment horizontal="center" vertical="center" wrapText="1"/>
    </xf>
    <xf numFmtId="179" fontId="43" fillId="0" borderId="15" xfId="0" applyNumberFormat="1" applyFont="1" applyBorder="1" applyAlignment="1">
      <alignment horizontal="center" vertical="center" wrapText="1"/>
    </xf>
    <xf numFmtId="179" fontId="43" fillId="0" borderId="194" xfId="0" applyNumberFormat="1" applyFont="1" applyBorder="1" applyAlignment="1" applyProtection="1">
      <alignment horizontal="right" shrinkToFit="1"/>
      <protection locked="0"/>
    </xf>
    <xf numFmtId="179" fontId="43" fillId="0" borderId="25" xfId="0" applyNumberFormat="1" applyFont="1" applyBorder="1" applyAlignment="1" applyProtection="1">
      <alignment horizontal="right" shrinkToFit="1"/>
      <protection locked="0"/>
    </xf>
    <xf numFmtId="179" fontId="43" fillId="0" borderId="192" xfId="0" applyNumberFormat="1" applyFont="1" applyBorder="1" applyAlignment="1" applyProtection="1">
      <alignment horizontal="right" shrinkToFit="1"/>
      <protection locked="0"/>
    </xf>
    <xf numFmtId="179" fontId="43" fillId="0" borderId="193" xfId="0" applyNumberFormat="1" applyFont="1" applyBorder="1" applyAlignment="1" applyProtection="1">
      <alignment horizontal="right" shrinkToFit="1"/>
      <protection locked="0"/>
    </xf>
    <xf numFmtId="179" fontId="43" fillId="0" borderId="192" xfId="0" applyNumberFormat="1" applyFont="1" applyBorder="1" applyAlignment="1">
      <alignment horizontal="right" shrinkToFit="1"/>
    </xf>
    <xf numFmtId="179" fontId="43" fillId="0" borderId="25" xfId="0" applyNumberFormat="1" applyFont="1" applyBorder="1" applyAlignment="1">
      <alignment horizontal="right" shrinkToFit="1"/>
    </xf>
    <xf numFmtId="179" fontId="43" fillId="0" borderId="176" xfId="0" applyNumberFormat="1" applyFont="1" applyBorder="1" applyAlignment="1">
      <alignment horizontal="right" shrinkToFit="1"/>
    </xf>
    <xf numFmtId="179" fontId="48" fillId="0" borderId="167" xfId="0" applyNumberFormat="1" applyFont="1" applyBorder="1" applyAlignment="1">
      <alignment horizontal="center" vertical="center" shrinkToFit="1"/>
    </xf>
    <xf numFmtId="179" fontId="48" fillId="0" borderId="115" xfId="0" applyNumberFormat="1" applyFont="1" applyBorder="1" applyAlignment="1">
      <alignment horizontal="center" vertical="center" shrinkToFit="1"/>
    </xf>
    <xf numFmtId="179" fontId="48" fillId="0" borderId="52" xfId="0" applyNumberFormat="1" applyFont="1" applyBorder="1" applyAlignment="1">
      <alignment horizontal="center" vertical="center" shrinkToFit="1"/>
    </xf>
    <xf numFmtId="179" fontId="41" fillId="0" borderId="195" xfId="0" applyNumberFormat="1" applyFont="1" applyBorder="1" applyAlignment="1">
      <alignment horizontal="center" vertical="center" wrapText="1"/>
    </xf>
    <xf numFmtId="179" fontId="41" fillId="0" borderId="174" xfId="0" applyNumberFormat="1" applyFont="1" applyBorder="1" applyAlignment="1">
      <alignment horizontal="center" vertical="center" wrapText="1"/>
    </xf>
    <xf numFmtId="179" fontId="41" fillId="0" borderId="196" xfId="0" applyNumberFormat="1" applyFont="1" applyBorder="1" applyAlignment="1">
      <alignment horizontal="center" vertical="center" wrapText="1"/>
    </xf>
    <xf numFmtId="179" fontId="41" fillId="0" borderId="197" xfId="0" applyNumberFormat="1" applyFont="1" applyBorder="1" applyAlignment="1">
      <alignment horizontal="center" vertical="center" wrapText="1"/>
    </xf>
    <xf numFmtId="179" fontId="41" fillId="0" borderId="173" xfId="0" applyNumberFormat="1" applyFont="1" applyBorder="1" applyAlignment="1">
      <alignment horizontal="center" vertical="center" wrapText="1"/>
    </xf>
    <xf numFmtId="179" fontId="41" fillId="0" borderId="198" xfId="0" applyNumberFormat="1" applyFont="1" applyBorder="1" applyAlignment="1">
      <alignment horizontal="center" vertical="center" wrapText="1"/>
    </xf>
    <xf numFmtId="179" fontId="41" fillId="0" borderId="163" xfId="0" applyNumberFormat="1" applyFont="1" applyBorder="1" applyAlignment="1">
      <alignment horizontal="center" vertical="center" wrapText="1"/>
    </xf>
    <xf numFmtId="179" fontId="41" fillId="0" borderId="27" xfId="0" applyNumberFormat="1" applyFont="1" applyBorder="1" applyAlignment="1">
      <alignment horizontal="center" vertical="center" wrapText="1"/>
    </xf>
    <xf numFmtId="179" fontId="41" fillId="0" borderId="12" xfId="0" applyNumberFormat="1" applyFont="1" applyBorder="1" applyAlignment="1">
      <alignment horizontal="center" vertical="center" wrapText="1"/>
    </xf>
    <xf numFmtId="179" fontId="41" fillId="0" borderId="191" xfId="0" applyNumberFormat="1" applyFont="1" applyBorder="1" applyAlignment="1">
      <alignment horizontal="center" vertical="center" wrapText="1"/>
    </xf>
    <xf numFmtId="179" fontId="41" fillId="0" borderId="13" xfId="0" applyNumberFormat="1" applyFont="1" applyBorder="1" applyAlignment="1">
      <alignment horizontal="center" vertical="center" wrapText="1"/>
    </xf>
    <xf numFmtId="179" fontId="65" fillId="0" borderId="0" xfId="0" applyNumberFormat="1" applyFont="1" applyAlignment="1">
      <alignment horizontal="left" vertical="center" wrapText="1"/>
    </xf>
    <xf numFmtId="179" fontId="41" fillId="0" borderId="145" xfId="0" applyNumberFormat="1" applyFont="1" applyBorder="1" applyAlignment="1">
      <alignment horizontal="center" vertical="center" wrapText="1"/>
    </xf>
    <xf numFmtId="179" fontId="41" fillId="0" borderId="146" xfId="0" applyNumberFormat="1" applyFont="1" applyBorder="1" applyAlignment="1">
      <alignment horizontal="center" vertical="center" wrapText="1"/>
    </xf>
    <xf numFmtId="179" fontId="41" fillId="0" borderId="199" xfId="0" applyNumberFormat="1" applyFont="1" applyBorder="1" applyAlignment="1">
      <alignment horizontal="center" vertical="center" wrapText="1"/>
    </xf>
    <xf numFmtId="179" fontId="41" fillId="0" borderId="200" xfId="0" applyNumberFormat="1" applyFont="1" applyBorder="1" applyAlignment="1">
      <alignment horizontal="center" vertical="center" wrapText="1"/>
    </xf>
    <xf numFmtId="180" fontId="48" fillId="0" borderId="106" xfId="0" applyNumberFormat="1" applyFont="1" applyBorder="1" applyAlignment="1">
      <alignment horizontal="center" vertical="center" shrinkToFit="1"/>
    </xf>
    <xf numFmtId="180" fontId="48" fillId="0" borderId="115" xfId="0" applyNumberFormat="1" applyFont="1" applyBorder="1" applyAlignment="1">
      <alignment horizontal="center" vertical="center" shrinkToFit="1"/>
    </xf>
    <xf numFmtId="180" fontId="48" fillId="0" borderId="108" xfId="0" applyNumberFormat="1" applyFont="1" applyBorder="1" applyAlignment="1">
      <alignment horizontal="center" vertical="center" shrinkToFit="1"/>
    </xf>
    <xf numFmtId="180" fontId="48" fillId="0" borderId="68" xfId="0" applyNumberFormat="1" applyFont="1" applyBorder="1" applyAlignment="1">
      <alignment horizontal="center" vertical="center" shrinkToFit="1"/>
    </xf>
    <xf numFmtId="180" fontId="48" fillId="0" borderId="201" xfId="0" applyNumberFormat="1" applyFont="1" applyBorder="1" applyAlignment="1">
      <alignment horizontal="center" vertical="center" shrinkToFit="1"/>
    </xf>
    <xf numFmtId="179" fontId="41" fillId="0" borderId="119" xfId="0" applyNumberFormat="1" applyFont="1" applyBorder="1" applyAlignment="1">
      <alignment horizontal="center" vertical="center" wrapText="1"/>
    </xf>
    <xf numFmtId="179" fontId="43" fillId="0" borderId="202" xfId="0" applyNumberFormat="1" applyFont="1" applyBorder="1" applyAlignment="1">
      <alignment horizontal="right" shrinkToFit="1"/>
    </xf>
    <xf numFmtId="179" fontId="43" fillId="0" borderId="203" xfId="0" applyNumberFormat="1" applyFont="1" applyBorder="1" applyAlignment="1">
      <alignment horizontal="right" shrinkToFit="1"/>
    </xf>
    <xf numFmtId="184" fontId="43" fillId="0" borderId="204" xfId="0" applyNumberFormat="1" applyFont="1" applyBorder="1" applyAlignment="1">
      <alignment horizontal="right" shrinkToFit="1"/>
    </xf>
    <xf numFmtId="184" fontId="43" fillId="0" borderId="2" xfId="0" applyNumberFormat="1" applyFont="1" applyBorder="1" applyAlignment="1">
      <alignment horizontal="right" shrinkToFit="1"/>
    </xf>
    <xf numFmtId="179" fontId="41" fillId="0" borderId="206" xfId="0" applyNumberFormat="1" applyFont="1" applyBorder="1" applyAlignment="1">
      <alignment horizontal="center" shrinkToFit="1"/>
    </xf>
    <xf numFmtId="179" fontId="41" fillId="0" borderId="118" xfId="0" applyNumberFormat="1" applyFont="1" applyBorder="1" applyAlignment="1">
      <alignment horizontal="center" shrinkToFit="1"/>
    </xf>
    <xf numFmtId="184" fontId="43" fillId="0" borderId="166" xfId="0" applyNumberFormat="1" applyFont="1" applyBorder="1" applyAlignment="1">
      <alignment horizontal="right" shrinkToFit="1"/>
    </xf>
    <xf numFmtId="184" fontId="43" fillId="0" borderId="4" xfId="0" applyNumberFormat="1" applyFont="1" applyBorder="1" applyAlignment="1">
      <alignment horizontal="right" shrinkToFit="1"/>
    </xf>
    <xf numFmtId="184" fontId="43" fillId="0" borderId="165" xfId="0" applyNumberFormat="1" applyFont="1" applyBorder="1" applyAlignment="1">
      <alignment horizontal="right" shrinkToFit="1"/>
    </xf>
    <xf numFmtId="179" fontId="43" fillId="0" borderId="207" xfId="0" applyNumberFormat="1" applyFont="1" applyBorder="1" applyAlignment="1">
      <alignment horizontal="right" shrinkToFit="1"/>
    </xf>
    <xf numFmtId="179" fontId="43" fillId="0" borderId="208" xfId="0" applyNumberFormat="1" applyFont="1" applyBorder="1" applyAlignment="1">
      <alignment horizontal="right" shrinkToFit="1"/>
    </xf>
    <xf numFmtId="179" fontId="43" fillId="0" borderId="209" xfId="0" applyNumberFormat="1" applyFont="1" applyBorder="1" applyAlignment="1">
      <alignment horizontal="center" vertical="center" wrapText="1"/>
    </xf>
    <xf numFmtId="179" fontId="43" fillId="0" borderId="2" xfId="0" applyNumberFormat="1" applyFont="1" applyBorder="1" applyAlignment="1">
      <alignment horizontal="center" vertical="center" wrapText="1"/>
    </xf>
    <xf numFmtId="179" fontId="43" fillId="0" borderId="3" xfId="0" applyNumberFormat="1" applyFont="1" applyBorder="1" applyAlignment="1">
      <alignment horizontal="center" vertical="center" wrapText="1"/>
    </xf>
    <xf numFmtId="179" fontId="43" fillId="0" borderId="107" xfId="0" applyNumberFormat="1" applyFont="1" applyBorder="1" applyAlignment="1">
      <alignment horizontal="center" vertical="center" wrapText="1"/>
    </xf>
    <xf numFmtId="179" fontId="43" fillId="0" borderId="53" xfId="0" applyNumberFormat="1" applyFont="1" applyBorder="1" applyAlignment="1">
      <alignment horizontal="center" vertical="center" wrapText="1"/>
    </xf>
    <xf numFmtId="179" fontId="43" fillId="0" borderId="132" xfId="0" applyNumberFormat="1" applyFont="1" applyBorder="1" applyAlignment="1">
      <alignment horizontal="center" vertical="center" wrapText="1"/>
    </xf>
    <xf numFmtId="179" fontId="43" fillId="0" borderId="165" xfId="0" applyNumberFormat="1" applyFont="1" applyBorder="1" applyAlignment="1">
      <alignment horizontal="center" vertical="center" wrapText="1"/>
    </xf>
    <xf numFmtId="179" fontId="43" fillId="0" borderId="207" xfId="0" applyNumberFormat="1" applyFont="1" applyBorder="1" applyAlignment="1">
      <alignment horizontal="center" vertical="center" wrapText="1"/>
    </xf>
    <xf numFmtId="179" fontId="43" fillId="0" borderId="203" xfId="0" applyNumberFormat="1" applyFont="1" applyBorder="1" applyAlignment="1">
      <alignment horizontal="center" vertical="center" wrapText="1"/>
    </xf>
    <xf numFmtId="179" fontId="43" fillId="0" borderId="210" xfId="0" applyNumberFormat="1" applyFont="1" applyBorder="1" applyAlignment="1">
      <alignment horizontal="center" vertical="center" wrapText="1"/>
    </xf>
    <xf numFmtId="179" fontId="43" fillId="0" borderId="189" xfId="0" applyNumberFormat="1" applyFont="1" applyBorder="1" applyAlignment="1">
      <alignment horizontal="center" vertical="center" wrapText="1"/>
    </xf>
    <xf numFmtId="179" fontId="43" fillId="0" borderId="27" xfId="0" applyNumberFormat="1" applyFont="1" applyBorder="1" applyAlignment="1">
      <alignment horizontal="center" vertical="center" wrapText="1"/>
    </xf>
    <xf numFmtId="179" fontId="43" fillId="0" borderId="169" xfId="0" applyNumberFormat="1" applyFont="1" applyBorder="1" applyAlignment="1">
      <alignment horizontal="center" vertical="center" wrapText="1"/>
    </xf>
    <xf numFmtId="184" fontId="43" fillId="0" borderId="168" xfId="0" applyNumberFormat="1" applyFont="1" applyBorder="1" applyAlignment="1">
      <alignment horizontal="right" vertical="center" wrapText="1"/>
    </xf>
    <xf numFmtId="184" fontId="43" fillId="0" borderId="27" xfId="0" applyNumberFormat="1" applyFont="1" applyBorder="1" applyAlignment="1">
      <alignment horizontal="right" vertical="center" wrapText="1"/>
    </xf>
    <xf numFmtId="184" fontId="43" fillId="0" borderId="211" xfId="0" applyNumberFormat="1" applyFont="1" applyBorder="1" applyAlignment="1">
      <alignment horizontal="right" shrinkToFit="1"/>
    </xf>
    <xf numFmtId="184" fontId="43" fillId="0" borderId="54" xfId="0" applyNumberFormat="1" applyFont="1" applyBorder="1" applyAlignment="1">
      <alignment horizontal="right" shrinkToFit="1"/>
    </xf>
    <xf numFmtId="179" fontId="43" fillId="0" borderId="20" xfId="0" applyNumberFormat="1" applyFont="1" applyBorder="1" applyAlignment="1">
      <alignment horizontal="center" vertical="center" wrapText="1"/>
    </xf>
    <xf numFmtId="184" fontId="43" fillId="0" borderId="71" xfId="0" applyNumberFormat="1" applyFont="1" applyBorder="1" applyAlignment="1">
      <alignment horizontal="right" vertical="center" wrapText="1"/>
    </xf>
    <xf numFmtId="184" fontId="43" fillId="0" borderId="16" xfId="0" applyNumberFormat="1" applyFont="1" applyBorder="1" applyAlignment="1">
      <alignment horizontal="right" vertical="center" wrapText="1"/>
    </xf>
    <xf numFmtId="184" fontId="43" fillId="0" borderId="212" xfId="0" applyNumberFormat="1" applyFont="1" applyBorder="1" applyAlignment="1">
      <alignment horizontal="right" shrinkToFit="1"/>
    </xf>
    <xf numFmtId="184" fontId="43" fillId="0" borderId="213" xfId="0" applyNumberFormat="1" applyFont="1" applyBorder="1" applyAlignment="1">
      <alignment horizontal="right" shrinkToFit="1"/>
    </xf>
    <xf numFmtId="179" fontId="43" fillId="0" borderId="194" xfId="0" applyNumberFormat="1" applyFont="1" applyBorder="1" applyAlignment="1">
      <alignment horizontal="center" vertical="center" wrapText="1"/>
    </xf>
    <xf numFmtId="179" fontId="43" fillId="0" borderId="25" xfId="0" applyNumberFormat="1" applyFont="1" applyBorder="1" applyAlignment="1">
      <alignment horizontal="center" vertical="center" wrapText="1"/>
    </xf>
    <xf numFmtId="179" fontId="43" fillId="0" borderId="24" xfId="0" applyNumberFormat="1" applyFont="1" applyBorder="1" applyAlignment="1">
      <alignment horizontal="center" vertical="center" wrapText="1"/>
    </xf>
    <xf numFmtId="179" fontId="41" fillId="0" borderId="214" xfId="0" applyNumberFormat="1" applyFont="1" applyBorder="1" applyAlignment="1">
      <alignment horizontal="center" vertical="center" wrapText="1"/>
    </xf>
    <xf numFmtId="179" fontId="41" fillId="0" borderId="213" xfId="0" applyNumberFormat="1" applyFont="1" applyBorder="1" applyAlignment="1">
      <alignment horizontal="center" vertical="center" wrapText="1"/>
    </xf>
    <xf numFmtId="179" fontId="41" fillId="0" borderId="215" xfId="0" applyNumberFormat="1" applyFont="1" applyBorder="1" applyAlignment="1">
      <alignment horizontal="center" vertical="center" wrapText="1"/>
    </xf>
    <xf numFmtId="180" fontId="41" fillId="0" borderId="170" xfId="0" applyNumberFormat="1" applyFont="1" applyBorder="1" applyAlignment="1">
      <alignment horizontal="center" vertical="center" shrinkToFit="1"/>
    </xf>
    <xf numFmtId="180" fontId="41" fillId="0" borderId="41" xfId="0" applyNumberFormat="1" applyFont="1" applyBorder="1" applyAlignment="1">
      <alignment horizontal="center" vertical="center" shrinkToFit="1"/>
    </xf>
    <xf numFmtId="180" fontId="41" fillId="0" borderId="74" xfId="0" applyNumberFormat="1" applyFont="1" applyBorder="1" applyAlignment="1">
      <alignment horizontal="center" vertical="center" shrinkToFit="1"/>
    </xf>
    <xf numFmtId="180" fontId="41" fillId="0" borderId="53" xfId="0" applyNumberFormat="1" applyFont="1" applyBorder="1" applyAlignment="1">
      <alignment horizontal="center" vertical="center" shrinkToFit="1"/>
    </xf>
    <xf numFmtId="179" fontId="47" fillId="0" borderId="134" xfId="0" applyNumberFormat="1" applyFont="1" applyBorder="1" applyAlignment="1">
      <alignment horizontal="center" vertical="center" shrinkToFit="1"/>
    </xf>
    <xf numFmtId="179" fontId="47" fillId="0" borderId="41" xfId="0" applyNumberFormat="1" applyFont="1" applyBorder="1" applyAlignment="1">
      <alignment horizontal="center" vertical="center" shrinkToFit="1"/>
    </xf>
    <xf numFmtId="179" fontId="47" fillId="0" borderId="55" xfId="0" applyNumberFormat="1" applyFont="1" applyBorder="1" applyAlignment="1">
      <alignment horizontal="center" vertical="center" shrinkToFit="1"/>
    </xf>
    <xf numFmtId="179" fontId="47" fillId="0" borderId="107" xfId="0" applyNumberFormat="1" applyFont="1" applyBorder="1" applyAlignment="1">
      <alignment horizontal="center" vertical="center" shrinkToFit="1"/>
    </xf>
    <xf numFmtId="179" fontId="47" fillId="0" borderId="53" xfId="0" applyNumberFormat="1" applyFont="1" applyBorder="1" applyAlignment="1">
      <alignment horizontal="center" vertical="center" shrinkToFit="1"/>
    </xf>
    <xf numFmtId="179" fontId="47" fillId="0" borderId="118" xfId="0" applyNumberFormat="1" applyFont="1" applyBorder="1" applyAlignment="1">
      <alignment horizontal="center" vertical="center" shrinkToFit="1"/>
    </xf>
    <xf numFmtId="179" fontId="57" fillId="0" borderId="53" xfId="0" applyNumberFormat="1" applyFont="1" applyBorder="1" applyAlignment="1">
      <alignment horizontal="left" vertical="top" wrapText="1"/>
    </xf>
    <xf numFmtId="179" fontId="41" fillId="0" borderId="216" xfId="0" applyNumberFormat="1" applyFont="1" applyBorder="1" applyAlignment="1">
      <alignment horizontal="center" vertical="center" wrapText="1"/>
    </xf>
    <xf numFmtId="179" fontId="41" fillId="0" borderId="217" xfId="0" applyNumberFormat="1" applyFont="1" applyBorder="1" applyAlignment="1">
      <alignment horizontal="center" vertical="center" wrapText="1"/>
    </xf>
    <xf numFmtId="179" fontId="41" fillId="0" borderId="218" xfId="0" applyNumberFormat="1" applyFont="1" applyBorder="1" applyAlignment="1">
      <alignment horizontal="center" vertical="center" wrapText="1"/>
    </xf>
    <xf numFmtId="179" fontId="41" fillId="0" borderId="219" xfId="0" applyNumberFormat="1" applyFont="1" applyBorder="1" applyAlignment="1">
      <alignment horizontal="center" vertical="center" wrapText="1"/>
    </xf>
    <xf numFmtId="179" fontId="48" fillId="0" borderId="201" xfId="0" applyNumberFormat="1" applyFont="1" applyBorder="1" applyAlignment="1">
      <alignment horizontal="center" vertical="center" shrinkToFit="1"/>
    </xf>
    <xf numFmtId="179" fontId="48" fillId="0" borderId="89" xfId="0" applyNumberFormat="1" applyFont="1" applyBorder="1" applyAlignment="1">
      <alignment horizontal="center" vertical="center" shrinkToFit="1"/>
    </xf>
    <xf numFmtId="179" fontId="48" fillId="0" borderId="131" xfId="0" applyNumberFormat="1" applyFont="1" applyBorder="1" applyAlignment="1">
      <alignment horizontal="center" vertical="center" shrinkToFit="1"/>
    </xf>
    <xf numFmtId="179" fontId="45" fillId="0" borderId="89" xfId="0" applyNumberFormat="1" applyFont="1" applyBorder="1" applyAlignment="1">
      <alignment horizontal="center" vertical="center" wrapText="1"/>
    </xf>
    <xf numFmtId="179" fontId="45" fillId="0" borderId="104" xfId="0" applyNumberFormat="1" applyFont="1" applyBorder="1" applyAlignment="1">
      <alignment horizontal="center" vertical="center" wrapText="1"/>
    </xf>
    <xf numFmtId="179" fontId="45" fillId="0" borderId="131" xfId="0" applyNumberFormat="1" applyFont="1" applyBorder="1" applyAlignment="1">
      <alignment horizontal="center" vertical="center" wrapText="1"/>
    </xf>
    <xf numFmtId="179" fontId="62" fillId="0" borderId="0" xfId="0" applyNumberFormat="1" applyFont="1" applyAlignment="1">
      <alignment horizontal="left" vertical="center"/>
    </xf>
    <xf numFmtId="189" fontId="43" fillId="0" borderId="0" xfId="0" applyNumberFormat="1" applyFont="1" applyAlignment="1">
      <alignment horizontal="center" vertical="center" shrinkToFit="1"/>
    </xf>
    <xf numFmtId="179" fontId="48" fillId="0" borderId="0" xfId="0" applyNumberFormat="1" applyFont="1">
      <alignment vertical="center"/>
    </xf>
    <xf numFmtId="0" fontId="49" fillId="0" borderId="56" xfId="0" applyFont="1" applyBorder="1" applyAlignment="1">
      <alignment horizontal="right" vertical="center" wrapText="1"/>
    </xf>
    <xf numFmtId="0" fontId="49" fillId="0" borderId="54" xfId="0" applyFont="1" applyBorder="1" applyAlignment="1">
      <alignment horizontal="right" vertical="center" wrapText="1"/>
    </xf>
    <xf numFmtId="0" fontId="49" fillId="0" borderId="28" xfId="0" applyFont="1" applyBorder="1" applyAlignment="1">
      <alignment horizontal="right" vertical="center" wrapText="1"/>
    </xf>
    <xf numFmtId="179" fontId="44" fillId="0" borderId="141" xfId="0" applyNumberFormat="1" applyFont="1" applyBorder="1" applyAlignment="1">
      <alignment horizontal="center" vertical="center" wrapText="1"/>
    </xf>
    <xf numFmtId="179" fontId="44" fillId="0" borderId="170" xfId="0" applyNumberFormat="1" applyFont="1" applyBorder="1" applyAlignment="1">
      <alignment horizontal="center" vertical="center" wrapText="1"/>
    </xf>
    <xf numFmtId="179" fontId="44" fillId="0" borderId="109" xfId="0" applyNumberFormat="1" applyFont="1" applyBorder="1" applyAlignment="1">
      <alignment horizontal="center" vertical="center" wrapText="1"/>
    </xf>
    <xf numFmtId="179" fontId="44" fillId="0" borderId="74" xfId="0" applyNumberFormat="1" applyFont="1" applyBorder="1" applyAlignment="1">
      <alignment horizontal="center" vertical="center" wrapText="1"/>
    </xf>
    <xf numFmtId="179" fontId="48" fillId="0" borderId="134" xfId="0" applyNumberFormat="1" applyFont="1" applyBorder="1" applyAlignment="1">
      <alignment horizontal="center" vertical="center" shrinkToFit="1"/>
    </xf>
    <xf numFmtId="179" fontId="48" fillId="0" borderId="41" xfId="0" applyNumberFormat="1" applyFont="1" applyBorder="1" applyAlignment="1">
      <alignment horizontal="center" vertical="center" shrinkToFit="1"/>
    </xf>
    <xf numFmtId="179" fontId="48" fillId="0" borderId="135" xfId="0" applyNumberFormat="1" applyFont="1" applyBorder="1" applyAlignment="1">
      <alignment horizontal="center" vertical="center" shrinkToFit="1"/>
    </xf>
    <xf numFmtId="179" fontId="48" fillId="0" borderId="107" xfId="0" applyNumberFormat="1" applyFont="1" applyBorder="1" applyAlignment="1">
      <alignment horizontal="center" vertical="center" shrinkToFit="1"/>
    </xf>
    <xf numFmtId="179" fontId="48" fillId="0" borderId="53" xfId="0" applyNumberFormat="1" applyFont="1" applyBorder="1" applyAlignment="1">
      <alignment horizontal="center" vertical="center" shrinkToFit="1"/>
    </xf>
    <xf numFmtId="179" fontId="48" fillId="0" borderId="132" xfId="0" applyNumberFormat="1" applyFont="1" applyBorder="1" applyAlignment="1">
      <alignment horizontal="center" vertical="center" shrinkToFit="1"/>
    </xf>
    <xf numFmtId="179" fontId="41" fillId="0" borderId="41" xfId="0" applyNumberFormat="1" applyFont="1" applyBorder="1" applyAlignment="1">
      <alignment horizontal="center" vertical="center" shrinkToFit="1"/>
    </xf>
    <xf numFmtId="180" fontId="41" fillId="0" borderId="55" xfId="0" applyNumberFormat="1" applyFont="1" applyBorder="1" applyAlignment="1">
      <alignment horizontal="center" vertical="center" shrinkToFit="1"/>
    </xf>
    <xf numFmtId="180" fontId="41" fillId="0" borderId="118" xfId="0" applyNumberFormat="1" applyFont="1" applyBorder="1" applyAlignment="1">
      <alignment horizontal="center" vertical="center" shrinkToFit="1"/>
    </xf>
    <xf numFmtId="179" fontId="44" fillId="0" borderId="220" xfId="0" applyNumberFormat="1" applyFont="1" applyBorder="1" applyAlignment="1">
      <alignment horizontal="center" vertical="center"/>
    </xf>
    <xf numFmtId="179" fontId="44" fillId="0" borderId="41" xfId="0" applyNumberFormat="1" applyFont="1" applyBorder="1" applyAlignment="1">
      <alignment horizontal="center" vertical="center"/>
    </xf>
    <xf numFmtId="179" fontId="44" fillId="0" borderId="55" xfId="0" applyNumberFormat="1" applyFont="1" applyBorder="1" applyAlignment="1">
      <alignment horizontal="center" vertical="center"/>
    </xf>
    <xf numFmtId="179" fontId="44" fillId="0" borderId="221" xfId="0" applyNumberFormat="1" applyFont="1" applyBorder="1" applyAlignment="1">
      <alignment horizontal="center" vertical="center"/>
    </xf>
    <xf numFmtId="179" fontId="44" fillId="0" borderId="174" xfId="0" applyNumberFormat="1" applyFont="1" applyBorder="1" applyAlignment="1">
      <alignment horizontal="center" vertical="center"/>
    </xf>
    <xf numFmtId="179" fontId="44" fillId="0" borderId="175" xfId="0" applyNumberFormat="1" applyFont="1" applyBorder="1" applyAlignment="1">
      <alignment horizontal="center" vertical="center"/>
    </xf>
    <xf numFmtId="179" fontId="65" fillId="0" borderId="53" xfId="0" applyNumberFormat="1" applyFont="1" applyBorder="1" applyAlignment="1">
      <alignment horizontal="left" vertical="center"/>
    </xf>
    <xf numFmtId="49" fontId="86" fillId="0" borderId="71" xfId="3" applyNumberFormat="1" applyFont="1" applyBorder="1" applyAlignment="1">
      <alignment horizontal="center" vertical="center" wrapText="1"/>
    </xf>
    <xf numFmtId="49" fontId="86" fillId="0" borderId="16" xfId="3" applyNumberFormat="1" applyFont="1" applyBorder="1" applyAlignment="1">
      <alignment horizontal="center" vertical="center" wrapText="1"/>
    </xf>
    <xf numFmtId="49" fontId="86" fillId="0" borderId="11" xfId="3" applyNumberFormat="1" applyFont="1" applyBorder="1" applyAlignment="1">
      <alignment horizontal="center" vertical="center" wrapText="1"/>
    </xf>
    <xf numFmtId="49" fontId="78" fillId="0" borderId="100" xfId="3" applyNumberFormat="1" applyFont="1" applyBorder="1" applyAlignment="1">
      <alignment horizontal="center" vertical="center" shrinkToFit="1"/>
    </xf>
    <xf numFmtId="49" fontId="78" fillId="0" borderId="16" xfId="3" applyNumberFormat="1" applyFont="1" applyBorder="1" applyAlignment="1">
      <alignment horizontal="center" vertical="center" shrinkToFit="1"/>
    </xf>
    <xf numFmtId="49" fontId="78" fillId="0" borderId="71" xfId="3" applyNumberFormat="1" applyFont="1" applyBorder="1" applyAlignment="1">
      <alignment horizontal="center" vertical="center" shrinkToFit="1"/>
    </xf>
    <xf numFmtId="49" fontId="78" fillId="0" borderId="20" xfId="3" applyNumberFormat="1" applyFont="1" applyBorder="1" applyAlignment="1">
      <alignment horizontal="center" vertical="center" shrinkToFit="1"/>
    </xf>
    <xf numFmtId="49" fontId="110" fillId="0" borderId="71" xfId="3" applyNumberFormat="1" applyFont="1" applyBorder="1" applyAlignment="1">
      <alignment horizontal="center" vertical="center" wrapText="1" shrinkToFit="1"/>
    </xf>
    <xf numFmtId="49" fontId="110" fillId="0" borderId="16" xfId="3" applyNumberFormat="1" applyFont="1" applyBorder="1" applyAlignment="1">
      <alignment horizontal="center" vertical="center" shrinkToFit="1"/>
    </xf>
    <xf numFmtId="49" fontId="110" fillId="0" borderId="20" xfId="3" applyNumberFormat="1" applyFont="1" applyBorder="1" applyAlignment="1">
      <alignment horizontal="center" vertical="center" shrinkToFit="1"/>
    </xf>
    <xf numFmtId="49" fontId="84" fillId="0" borderId="106" xfId="3" applyNumberFormat="1" applyFont="1" applyBorder="1" applyAlignment="1" applyProtection="1">
      <alignment horizontal="center" vertical="center"/>
      <protection locked="0"/>
    </xf>
    <xf numFmtId="49" fontId="84" fillId="0" borderId="115" xfId="3" applyNumberFormat="1" applyFont="1" applyBorder="1" applyAlignment="1" applyProtection="1">
      <alignment horizontal="center" vertical="center"/>
      <protection locked="0"/>
    </xf>
    <xf numFmtId="178" fontId="76" fillId="0" borderId="148" xfId="3" applyNumberFormat="1" applyFont="1" applyBorder="1" applyAlignment="1" applyProtection="1">
      <alignment horizontal="center" vertical="center" shrinkToFit="1"/>
      <protection locked="0"/>
    </xf>
    <xf numFmtId="178" fontId="76" fillId="0" borderId="311" xfId="3" applyNumberFormat="1" applyFont="1" applyBorder="1" applyAlignment="1" applyProtection="1">
      <alignment horizontal="center" vertical="center" shrinkToFit="1"/>
      <protection locked="0"/>
    </xf>
    <xf numFmtId="178" fontId="76" fillId="0" borderId="149" xfId="3" applyNumberFormat="1" applyFont="1" applyBorder="1" applyAlignment="1" applyProtection="1">
      <alignment horizontal="center" vertical="center" shrinkToFit="1"/>
      <protection locked="0"/>
    </xf>
    <xf numFmtId="178" fontId="76" fillId="0" borderId="83" xfId="3" applyNumberFormat="1" applyFont="1" applyBorder="1" applyAlignment="1" applyProtection="1">
      <alignment horizontal="center" vertical="center" shrinkToFit="1"/>
      <protection locked="0"/>
    </xf>
    <xf numFmtId="178" fontId="76" fillId="0" borderId="14" xfId="3" applyNumberFormat="1" applyFont="1" applyBorder="1" applyAlignment="1" applyProtection="1">
      <alignment horizontal="center" vertical="center" shrinkToFit="1"/>
      <protection locked="0"/>
    </xf>
    <xf numFmtId="178" fontId="76" fillId="0" borderId="22" xfId="3" applyNumberFormat="1" applyFont="1" applyBorder="1" applyAlignment="1" applyProtection="1">
      <alignment horizontal="center" vertical="center" shrinkToFit="1"/>
      <protection locked="0"/>
    </xf>
    <xf numFmtId="178" fontId="76" fillId="0" borderId="314" xfId="3" applyNumberFormat="1" applyFont="1" applyBorder="1" applyAlignment="1" applyProtection="1">
      <alignment horizontal="center" vertical="center" shrinkToFit="1"/>
      <protection locked="0"/>
    </xf>
    <xf numFmtId="178" fontId="76" fillId="0" borderId="18" xfId="3" applyNumberFormat="1" applyFont="1" applyBorder="1" applyAlignment="1" applyProtection="1">
      <alignment horizontal="center" vertical="center" shrinkToFit="1"/>
      <protection locked="0"/>
    </xf>
    <xf numFmtId="178" fontId="76" fillId="0" borderId="48" xfId="3" applyNumberFormat="1" applyFont="1" applyBorder="1" applyAlignment="1" applyProtection="1">
      <alignment horizontal="center" vertical="center" shrinkToFit="1"/>
      <protection locked="0"/>
    </xf>
    <xf numFmtId="0" fontId="80" fillId="0" borderId="0" xfId="3" applyFont="1" applyAlignment="1">
      <alignment horizontal="left" vertical="center"/>
    </xf>
    <xf numFmtId="49" fontId="82" fillId="0" borderId="115" xfId="3" applyNumberFormat="1" applyFont="1" applyBorder="1" applyAlignment="1">
      <alignment horizontal="center" vertical="center"/>
    </xf>
    <xf numFmtId="0" fontId="81" fillId="0" borderId="225" xfId="3" applyFont="1" applyBorder="1" applyAlignment="1">
      <alignment horizontal="center" vertical="center"/>
    </xf>
    <xf numFmtId="0" fontId="81" fillId="0" borderId="117" xfId="3" applyFont="1" applyBorder="1" applyAlignment="1">
      <alignment horizontal="center" vertical="center"/>
    </xf>
    <xf numFmtId="0" fontId="84" fillId="0" borderId="226" xfId="3" applyFont="1" applyBorder="1" applyAlignment="1">
      <alignment horizontal="center" vertical="center"/>
    </xf>
    <xf numFmtId="0" fontId="84" fillId="0" borderId="225" xfId="3" applyFont="1" applyBorder="1" applyAlignment="1">
      <alignment horizontal="center" vertical="center"/>
    </xf>
    <xf numFmtId="0" fontId="33" fillId="0" borderId="0" xfId="3" applyFont="1" applyAlignment="1">
      <alignment horizontal="left" vertical="center"/>
    </xf>
    <xf numFmtId="0" fontId="14" fillId="0" borderId="0" xfId="0" applyFont="1" applyAlignment="1">
      <alignment horizontal="left" vertical="center"/>
    </xf>
    <xf numFmtId="0" fontId="73" fillId="0" borderId="0" xfId="3" applyFont="1" applyAlignment="1">
      <alignment horizontal="left" vertical="center" shrinkToFit="1"/>
    </xf>
    <xf numFmtId="0" fontId="74" fillId="0" borderId="0" xfId="0" applyFont="1" applyAlignment="1">
      <alignment horizontal="left" vertical="center" shrinkToFit="1"/>
    </xf>
    <xf numFmtId="0" fontId="81" fillId="0" borderId="89" xfId="3" applyFont="1" applyBorder="1" applyAlignment="1">
      <alignment horizontal="center" vertical="top"/>
    </xf>
    <xf numFmtId="0" fontId="81" fillId="0" borderId="104" xfId="3" applyFont="1" applyBorder="1" applyAlignment="1">
      <alignment horizontal="center" vertical="top"/>
    </xf>
    <xf numFmtId="0" fontId="81" fillId="0" borderId="131" xfId="3" applyFont="1" applyBorder="1" applyAlignment="1">
      <alignment horizontal="center" vertical="top"/>
    </xf>
    <xf numFmtId="178" fontId="131" fillId="0" borderId="83" xfId="3" applyNumberFormat="1" applyFont="1" applyBorder="1" applyAlignment="1" applyProtection="1">
      <alignment horizontal="center" vertical="center" shrinkToFit="1"/>
      <protection locked="0"/>
    </xf>
    <xf numFmtId="178" fontId="131" fillId="0" borderId="14" xfId="3" applyNumberFormat="1" applyFont="1" applyBorder="1" applyAlignment="1" applyProtection="1">
      <alignment horizontal="center" vertical="center" shrinkToFit="1"/>
      <protection locked="0"/>
    </xf>
    <xf numFmtId="178" fontId="131" fillId="0" borderId="22" xfId="3" applyNumberFormat="1" applyFont="1" applyBorder="1" applyAlignment="1" applyProtection="1">
      <alignment horizontal="center" vertical="center" shrinkToFit="1"/>
      <protection locked="0"/>
    </xf>
    <xf numFmtId="0" fontId="81" fillId="0" borderId="89" xfId="3" applyFont="1" applyBorder="1" applyAlignment="1">
      <alignment horizontal="center" vertical="center"/>
    </xf>
    <xf numFmtId="0" fontId="81" fillId="0" borderId="104" xfId="3" applyFont="1" applyBorder="1" applyAlignment="1">
      <alignment horizontal="center" vertical="center"/>
    </xf>
    <xf numFmtId="0" fontId="81" fillId="0" borderId="131" xfId="3" applyFont="1" applyBorder="1" applyAlignment="1">
      <alignment horizontal="center" vertical="center"/>
    </xf>
    <xf numFmtId="0" fontId="83" fillId="0" borderId="89" xfId="3" applyFont="1" applyBorder="1" applyAlignment="1">
      <alignment horizontal="center" vertical="center"/>
    </xf>
    <xf numFmtId="0" fontId="83" fillId="0" borderId="104" xfId="3" applyFont="1" applyBorder="1" applyAlignment="1">
      <alignment horizontal="center" vertical="center"/>
    </xf>
    <xf numFmtId="0" fontId="83" fillId="0" borderId="131" xfId="3" applyFont="1" applyBorder="1" applyAlignment="1">
      <alignment horizontal="center" vertical="center"/>
    </xf>
    <xf numFmtId="49" fontId="86" fillId="0" borderId="46" xfId="3" applyNumberFormat="1" applyFont="1" applyBorder="1" applyAlignment="1">
      <alignment horizontal="center" vertical="center" wrapText="1"/>
    </xf>
    <xf numFmtId="49" fontId="86" fillId="0" borderId="0" xfId="3" applyNumberFormat="1" applyFont="1" applyAlignment="1">
      <alignment horizontal="center" vertical="center" wrapText="1"/>
    </xf>
    <xf numFmtId="0" fontId="82" fillId="0" borderId="134" xfId="3" applyFont="1" applyBorder="1" applyAlignment="1">
      <alignment horizontal="left" vertical="top" wrapText="1"/>
    </xf>
    <xf numFmtId="0" fontId="82" fillId="0" borderId="41" xfId="3" applyFont="1" applyBorder="1" applyAlignment="1">
      <alignment horizontal="left" vertical="top" wrapText="1"/>
    </xf>
    <xf numFmtId="0" fontId="82" fillId="0" borderId="55" xfId="3" applyFont="1" applyBorder="1" applyAlignment="1">
      <alignment horizontal="left" vertical="top" wrapText="1"/>
    </xf>
    <xf numFmtId="0" fontId="76" fillId="0" borderId="222" xfId="3" applyFont="1" applyBorder="1" applyAlignment="1">
      <alignment horizontal="center" vertical="center" shrinkToFit="1"/>
    </xf>
    <xf numFmtId="0" fontId="76" fillId="0" borderId="223" xfId="3" applyFont="1" applyBorder="1" applyAlignment="1">
      <alignment horizontal="center" vertical="center" shrinkToFit="1"/>
    </xf>
    <xf numFmtId="0" fontId="76" fillId="0" borderId="224" xfId="3" applyFont="1" applyBorder="1" applyAlignment="1">
      <alignment horizontal="center" vertical="center" shrinkToFit="1"/>
    </xf>
    <xf numFmtId="0" fontId="82" fillId="0" borderId="107" xfId="3" applyFont="1" applyBorder="1" applyAlignment="1" applyProtection="1">
      <alignment horizontal="left" vertical="top" wrapText="1"/>
      <protection locked="0"/>
    </xf>
    <xf numFmtId="0" fontId="82" fillId="0" borderId="53" xfId="3" applyFont="1" applyBorder="1" applyAlignment="1" applyProtection="1">
      <alignment horizontal="left" vertical="top" wrapText="1"/>
      <protection locked="0"/>
    </xf>
    <xf numFmtId="0" fontId="82" fillId="0" borderId="118" xfId="3" applyFont="1" applyBorder="1" applyAlignment="1" applyProtection="1">
      <alignment horizontal="left" vertical="top" wrapText="1"/>
      <protection locked="0"/>
    </xf>
    <xf numFmtId="0" fontId="119" fillId="0" borderId="71" xfId="3" applyFont="1" applyBorder="1" applyAlignment="1" applyProtection="1">
      <alignment horizontal="left" vertical="center"/>
      <protection locked="0"/>
    </xf>
    <xf numFmtId="0" fontId="119" fillId="0" borderId="16" xfId="3" applyFont="1" applyBorder="1" applyAlignment="1" applyProtection="1">
      <alignment horizontal="left" vertical="center"/>
      <protection locked="0"/>
    </xf>
    <xf numFmtId="0" fontId="119" fillId="0" borderId="20" xfId="3" applyFont="1" applyBorder="1" applyAlignment="1" applyProtection="1">
      <alignment horizontal="left" vertical="center"/>
      <protection locked="0"/>
    </xf>
    <xf numFmtId="0" fontId="119" fillId="0" borderId="150" xfId="3" applyFont="1" applyBorder="1" applyAlignment="1" applyProtection="1">
      <alignment horizontal="left" vertical="center"/>
      <protection locked="0"/>
    </xf>
    <xf numFmtId="0" fontId="119" fillId="0" borderId="151" xfId="3" applyFont="1" applyBorder="1" applyAlignment="1" applyProtection="1">
      <alignment horizontal="left" vertical="center"/>
      <protection locked="0"/>
    </xf>
    <xf numFmtId="0" fontId="119" fillId="0" borderId="152" xfId="3" applyFont="1" applyBorder="1" applyAlignment="1" applyProtection="1">
      <alignment horizontal="left" vertical="center"/>
      <protection locked="0"/>
    </xf>
    <xf numFmtId="0" fontId="78" fillId="0" borderId="71" xfId="3" applyFont="1" applyBorder="1" applyAlignment="1">
      <alignment horizontal="right" vertical="center" shrinkToFit="1"/>
    </xf>
    <xf numFmtId="0" fontId="78" fillId="0" borderId="16" xfId="3" applyFont="1" applyBorder="1" applyAlignment="1">
      <alignment horizontal="right" vertical="center" shrinkToFit="1"/>
    </xf>
    <xf numFmtId="0" fontId="78" fillId="0" borderId="20" xfId="3" applyFont="1" applyBorder="1" applyAlignment="1">
      <alignment horizontal="right" vertical="center" shrinkToFit="1"/>
    </xf>
    <xf numFmtId="178" fontId="76" fillId="0" borderId="314" xfId="3" applyNumberFormat="1" applyFont="1" applyBorder="1" applyAlignment="1" applyProtection="1">
      <alignment vertical="center" shrinkToFit="1"/>
      <protection locked="0"/>
    </xf>
    <xf numFmtId="178" fontId="76" fillId="0" borderId="311" xfId="3" applyNumberFormat="1" applyFont="1" applyBorder="1" applyAlignment="1" applyProtection="1">
      <alignment vertical="center" shrinkToFit="1"/>
      <protection locked="0"/>
    </xf>
    <xf numFmtId="178" fontId="76" fillId="0" borderId="149" xfId="3" applyNumberFormat="1" applyFont="1" applyBorder="1" applyAlignment="1" applyProtection="1">
      <alignment vertical="center" shrinkToFit="1"/>
      <protection locked="0"/>
    </xf>
    <xf numFmtId="178" fontId="76" fillId="0" borderId="83" xfId="3" applyNumberFormat="1" applyFont="1" applyBorder="1" applyAlignment="1" applyProtection="1">
      <alignment vertical="center" shrinkToFit="1"/>
      <protection locked="0"/>
    </xf>
    <xf numFmtId="178" fontId="76" fillId="0" borderId="14" xfId="3" applyNumberFormat="1" applyFont="1" applyBorder="1" applyAlignment="1" applyProtection="1">
      <alignment vertical="center" shrinkToFit="1"/>
      <protection locked="0"/>
    </xf>
    <xf numFmtId="178" fontId="76" fillId="0" borderId="18" xfId="3" applyNumberFormat="1" applyFont="1" applyBorder="1" applyAlignment="1" applyProtection="1">
      <alignment vertical="center" shrinkToFit="1"/>
      <protection locked="0"/>
    </xf>
    <xf numFmtId="178" fontId="76" fillId="0" borderId="148" xfId="3" applyNumberFormat="1" applyFont="1" applyBorder="1" applyAlignment="1" applyProtection="1">
      <alignment vertical="center" shrinkToFit="1"/>
      <protection locked="0"/>
    </xf>
    <xf numFmtId="178" fontId="76" fillId="0" borderId="22" xfId="3" applyNumberFormat="1" applyFont="1" applyBorder="1" applyAlignment="1" applyProtection="1">
      <alignment vertical="center" shrinkToFit="1"/>
      <protection locked="0"/>
    </xf>
    <xf numFmtId="0" fontId="78" fillId="0" borderId="227" xfId="3" applyFont="1" applyBorder="1" applyAlignment="1">
      <alignment horizontal="right" vertical="center" shrinkToFit="1"/>
    </xf>
    <xf numFmtId="0" fontId="78" fillId="0" borderId="228" xfId="3" applyFont="1" applyBorder="1" applyAlignment="1">
      <alignment horizontal="right" vertical="center" shrinkToFit="1"/>
    </xf>
    <xf numFmtId="0" fontId="78" fillId="0" borderId="229" xfId="3" applyFont="1" applyBorder="1" applyAlignment="1">
      <alignment horizontal="right" vertical="center" shrinkToFit="1"/>
    </xf>
    <xf numFmtId="0" fontId="81" fillId="0" borderId="0" xfId="3" applyFont="1" applyAlignment="1">
      <alignment vertical="center" shrinkToFit="1"/>
    </xf>
    <xf numFmtId="0" fontId="81" fillId="0" borderId="0" xfId="3" applyFont="1">
      <alignment vertical="center"/>
    </xf>
    <xf numFmtId="180" fontId="78" fillId="0" borderId="134" xfId="3" applyNumberFormat="1" applyFont="1" applyBorder="1" applyAlignment="1">
      <alignment horizontal="center" vertical="center"/>
    </xf>
    <xf numFmtId="180" fontId="78" fillId="0" borderId="41" xfId="3" applyNumberFormat="1" applyFont="1" applyBorder="1" applyAlignment="1">
      <alignment horizontal="center" vertical="center"/>
    </xf>
    <xf numFmtId="180" fontId="78" fillId="0" borderId="55" xfId="3" applyNumberFormat="1" applyFont="1" applyBorder="1" applyAlignment="1">
      <alignment horizontal="center" vertical="center"/>
    </xf>
    <xf numFmtId="180" fontId="78" fillId="0" borderId="46" xfId="3" applyNumberFormat="1" applyFont="1" applyBorder="1" applyAlignment="1">
      <alignment horizontal="center" vertical="center"/>
    </xf>
    <xf numFmtId="180" fontId="78" fillId="0" borderId="0" xfId="3" applyNumberFormat="1" applyFont="1" applyAlignment="1">
      <alignment horizontal="center" vertical="center"/>
    </xf>
    <xf numFmtId="180" fontId="78" fillId="0" borderId="21" xfId="3" applyNumberFormat="1" applyFont="1" applyBorder="1" applyAlignment="1">
      <alignment horizontal="center" vertical="center"/>
    </xf>
    <xf numFmtId="180" fontId="78" fillId="0" borderId="107" xfId="3" applyNumberFormat="1" applyFont="1" applyBorder="1" applyAlignment="1">
      <alignment horizontal="center" vertical="center"/>
    </xf>
    <xf numFmtId="180" fontId="78" fillId="0" borderId="53" xfId="3" applyNumberFormat="1" applyFont="1" applyBorder="1" applyAlignment="1">
      <alignment horizontal="center" vertical="center"/>
    </xf>
    <xf numFmtId="180" fontId="78" fillId="0" borderId="118" xfId="3" applyNumberFormat="1" applyFont="1" applyBorder="1" applyAlignment="1">
      <alignment horizontal="center" vertical="center"/>
    </xf>
    <xf numFmtId="178" fontId="76" fillId="0" borderId="48" xfId="3" applyNumberFormat="1" applyFont="1" applyBorder="1" applyAlignment="1" applyProtection="1">
      <alignment vertical="center" shrinkToFit="1"/>
      <protection locked="0"/>
    </xf>
    <xf numFmtId="0" fontId="78" fillId="0" borderId="71" xfId="3" applyFont="1" applyBorder="1" applyAlignment="1">
      <alignment horizontal="center" vertical="center" shrinkToFit="1"/>
    </xf>
    <xf numFmtId="0" fontId="78" fillId="0" borderId="16" xfId="3" applyFont="1" applyBorder="1" applyAlignment="1">
      <alignment horizontal="center" vertical="center" shrinkToFit="1"/>
    </xf>
    <xf numFmtId="0" fontId="78" fillId="0" borderId="20" xfId="3" applyFont="1" applyBorder="1" applyAlignment="1">
      <alignment horizontal="center" vertical="center" shrinkToFit="1"/>
    </xf>
    <xf numFmtId="0" fontId="100" fillId="0" borderId="15" xfId="3" applyFont="1" applyBorder="1" applyAlignment="1">
      <alignment horizontal="center" vertical="center"/>
    </xf>
    <xf numFmtId="0" fontId="78" fillId="0" borderId="42" xfId="3" applyFont="1" applyBorder="1" applyAlignment="1">
      <alignment horizontal="center" shrinkToFit="1"/>
    </xf>
    <xf numFmtId="0" fontId="80" fillId="0" borderId="42" xfId="3" applyFont="1" applyBorder="1" applyAlignment="1">
      <alignment horizontal="center" vertical="center" shrinkToFit="1"/>
    </xf>
    <xf numFmtId="0" fontId="21" fillId="0" borderId="0" xfId="3" applyFont="1" applyAlignment="1">
      <alignment horizontal="center" vertical="center"/>
    </xf>
    <xf numFmtId="0" fontId="76" fillId="0" borderId="42" xfId="3" applyFont="1" applyBorder="1" applyAlignment="1">
      <alignment horizontal="distributed" vertical="center" justifyLastLine="1"/>
    </xf>
    <xf numFmtId="0" fontId="78" fillId="0" borderId="56" xfId="3" applyFont="1" applyBorder="1" applyAlignment="1">
      <alignment horizontal="distributed" wrapText="1" justifyLastLine="1" shrinkToFit="1"/>
    </xf>
    <xf numFmtId="0" fontId="78" fillId="0" borderId="54" xfId="3" applyFont="1" applyBorder="1" applyAlignment="1">
      <alignment horizontal="distributed" wrapText="1" justifyLastLine="1" shrinkToFit="1"/>
    </xf>
    <xf numFmtId="0" fontId="78" fillId="0" borderId="31" xfId="3" applyFont="1" applyBorder="1" applyAlignment="1">
      <alignment horizontal="distributed" wrapText="1" justifyLastLine="1" shrinkToFit="1"/>
    </xf>
    <xf numFmtId="0" fontId="78" fillId="0" borderId="32" xfId="3" applyFont="1" applyBorder="1" applyAlignment="1">
      <alignment horizontal="distributed" wrapText="1" justifyLastLine="1" shrinkToFit="1"/>
    </xf>
    <xf numFmtId="0" fontId="78" fillId="0" borderId="0" xfId="3" applyFont="1" applyAlignment="1">
      <alignment horizontal="distributed" wrapText="1" justifyLastLine="1" shrinkToFit="1"/>
    </xf>
    <xf numFmtId="0" fontId="78" fillId="0" borderId="17" xfId="3" applyFont="1" applyBorder="1" applyAlignment="1">
      <alignment horizontal="distributed" wrapText="1" justifyLastLine="1" shrinkToFit="1"/>
    </xf>
    <xf numFmtId="0" fontId="78" fillId="0" borderId="32" xfId="3" applyFont="1" applyBorder="1" applyAlignment="1">
      <alignment horizontal="distributed" vertical="top" wrapText="1" justifyLastLine="1" shrinkToFit="1"/>
    </xf>
    <xf numFmtId="0" fontId="78" fillId="0" borderId="0" xfId="3" applyFont="1" applyAlignment="1">
      <alignment horizontal="distributed" vertical="top" wrapText="1" justifyLastLine="1" shrinkToFit="1"/>
    </xf>
    <xf numFmtId="0" fontId="78" fillId="0" borderId="17" xfId="3" applyFont="1" applyBorder="1" applyAlignment="1">
      <alignment horizontal="distributed" vertical="top" wrapText="1" justifyLastLine="1" shrinkToFit="1"/>
    </xf>
    <xf numFmtId="0" fontId="78" fillId="0" borderId="57" xfId="3" applyFont="1" applyBorder="1" applyAlignment="1">
      <alignment horizontal="distributed" vertical="top" wrapText="1" justifyLastLine="1" shrinkToFit="1"/>
    </xf>
    <xf numFmtId="0" fontId="78" fillId="0" borderId="15" xfId="3" applyFont="1" applyBorder="1" applyAlignment="1">
      <alignment horizontal="distributed" vertical="top" wrapText="1" justifyLastLine="1" shrinkToFit="1"/>
    </xf>
    <xf numFmtId="0" fontId="78" fillId="0" borderId="19" xfId="3" applyFont="1" applyBorder="1" applyAlignment="1">
      <alignment horizontal="distributed" vertical="top" wrapText="1" justifyLastLine="1" shrinkToFit="1"/>
    </xf>
    <xf numFmtId="0" fontId="77" fillId="0" borderId="71" xfId="3" applyFont="1" applyBorder="1" applyAlignment="1">
      <alignment horizontal="center" vertical="center" shrinkToFit="1"/>
    </xf>
    <xf numFmtId="0" fontId="77" fillId="0" borderId="16" xfId="3" applyFont="1" applyBorder="1" applyAlignment="1">
      <alignment horizontal="center" vertical="center" shrinkToFit="1"/>
    </xf>
    <xf numFmtId="0" fontId="77" fillId="0" borderId="20" xfId="3" applyFont="1" applyBorder="1" applyAlignment="1">
      <alignment horizontal="center" vertical="center" shrinkToFit="1"/>
    </xf>
    <xf numFmtId="0" fontId="76" fillId="0" borderId="71" xfId="3" applyFont="1" applyBorder="1" applyAlignment="1">
      <alignment horizontal="center" vertical="center" shrinkToFit="1"/>
    </xf>
    <xf numFmtId="0" fontId="76" fillId="0" borderId="16" xfId="3" applyFont="1" applyBorder="1" applyAlignment="1">
      <alignment horizontal="center" vertical="center" shrinkToFit="1"/>
    </xf>
    <xf numFmtId="0" fontId="76" fillId="0" borderId="20" xfId="3" applyFont="1" applyBorder="1" applyAlignment="1">
      <alignment horizontal="center" vertical="center" shrinkToFit="1"/>
    </xf>
    <xf numFmtId="0" fontId="90" fillId="0" borderId="71" xfId="3" applyFont="1" applyBorder="1" applyAlignment="1">
      <alignment horizontal="center" vertical="center" shrinkToFit="1"/>
    </xf>
    <xf numFmtId="0" fontId="90" fillId="0" borderId="16" xfId="3" applyFont="1" applyBorder="1" applyAlignment="1">
      <alignment horizontal="center" vertical="center" shrinkToFit="1"/>
    </xf>
    <xf numFmtId="0" fontId="56" fillId="0" borderId="72" xfId="3" applyFont="1" applyBorder="1" applyAlignment="1">
      <alignment horizontal="center" vertical="center"/>
    </xf>
    <xf numFmtId="0" fontId="56" fillId="0" borderId="29" xfId="3" applyFont="1" applyBorder="1" applyAlignment="1">
      <alignment horizontal="center" vertical="center"/>
    </xf>
    <xf numFmtId="0" fontId="119" fillId="0" borderId="29" xfId="3" applyFont="1" applyBorder="1" applyAlignment="1" applyProtection="1">
      <alignment horizontal="center" vertical="center"/>
      <protection locked="0"/>
    </xf>
    <xf numFmtId="0" fontId="119" fillId="0" borderId="30" xfId="3" applyFont="1" applyBorder="1" applyAlignment="1" applyProtection="1">
      <alignment horizontal="center" vertical="center"/>
      <protection locked="0"/>
    </xf>
    <xf numFmtId="0" fontId="87" fillId="0" borderId="41" xfId="3" applyFont="1" applyBorder="1" applyAlignment="1">
      <alignment horizontal="left" vertical="top" wrapText="1"/>
    </xf>
    <xf numFmtId="0" fontId="87" fillId="0" borderId="41" xfId="3" applyFont="1" applyBorder="1" applyAlignment="1">
      <alignment horizontal="left" vertical="top"/>
    </xf>
    <xf numFmtId="0" fontId="87" fillId="0" borderId="0" xfId="3" applyFont="1" applyAlignment="1">
      <alignment horizontal="left" vertical="top"/>
    </xf>
    <xf numFmtId="0" fontId="123" fillId="0" borderId="0" xfId="3" applyFont="1" applyAlignment="1">
      <alignment horizontal="center" vertical="center"/>
    </xf>
    <xf numFmtId="0" fontId="79" fillId="0" borderId="194" xfId="3" applyFont="1" applyBorder="1" applyAlignment="1" applyProtection="1">
      <alignment horizontal="center" vertical="center" shrinkToFit="1"/>
      <protection locked="0"/>
    </xf>
    <xf numFmtId="0" fontId="79" fillId="0" borderId="25" xfId="3" applyFont="1" applyBorder="1" applyAlignment="1" applyProtection="1">
      <alignment horizontal="center" vertical="center" shrinkToFit="1"/>
      <protection locked="0"/>
    </xf>
    <xf numFmtId="0" fontId="79" fillId="0" borderId="8" xfId="3" applyFont="1" applyBorder="1" applyAlignment="1" applyProtection="1">
      <alignment horizontal="center" vertical="center" shrinkToFit="1"/>
      <protection locked="0"/>
    </xf>
    <xf numFmtId="20" fontId="79" fillId="0" borderId="259" xfId="3" applyNumberFormat="1" applyFont="1" applyBorder="1" applyAlignment="1" applyProtection="1">
      <alignment horizontal="center" vertical="center" shrinkToFit="1"/>
      <protection locked="0"/>
    </xf>
    <xf numFmtId="0" fontId="79" fillId="0" borderId="64" xfId="3" applyFont="1" applyBorder="1" applyAlignment="1" applyProtection="1">
      <alignment horizontal="center" vertical="center" shrinkToFit="1"/>
      <protection locked="0"/>
    </xf>
    <xf numFmtId="0" fontId="79" fillId="0" borderId="255" xfId="3" applyFont="1" applyBorder="1" applyAlignment="1" applyProtection="1">
      <alignment horizontal="center" vertical="center" shrinkToFit="1"/>
      <protection locked="0"/>
    </xf>
    <xf numFmtId="0" fontId="98" fillId="0" borderId="187" xfId="3" applyFont="1" applyBorder="1" applyAlignment="1">
      <alignment horizontal="center" vertical="center" shrinkToFit="1"/>
    </xf>
    <xf numFmtId="0" fontId="98" fillId="0" borderId="240" xfId="3" applyFont="1" applyBorder="1" applyAlignment="1">
      <alignment horizontal="center" vertical="center" shrinkToFit="1"/>
    </xf>
    <xf numFmtId="0" fontId="98" fillId="0" borderId="241" xfId="3" applyFont="1" applyBorder="1" applyAlignment="1">
      <alignment horizontal="center" vertical="center" shrinkToFit="1"/>
    </xf>
    <xf numFmtId="0" fontId="79" fillId="0" borderId="260" xfId="3" applyFont="1" applyBorder="1" applyAlignment="1" applyProtection="1">
      <alignment horizontal="center" vertical="center" shrinkToFit="1"/>
      <protection locked="0"/>
    </xf>
    <xf numFmtId="0" fontId="79" fillId="0" borderId="86" xfId="3" applyFont="1" applyBorder="1" applyAlignment="1" applyProtection="1">
      <alignment horizontal="center" vertical="center" shrinkToFit="1"/>
      <protection locked="0"/>
    </xf>
    <xf numFmtId="0" fontId="79" fillId="0" borderId="261" xfId="3" applyFont="1" applyBorder="1" applyAlignment="1" applyProtection="1">
      <alignment horizontal="center" vertical="center" shrinkToFit="1"/>
      <protection locked="0"/>
    </xf>
    <xf numFmtId="0" fontId="81" fillId="0" borderId="0" xfId="3" applyFont="1" applyAlignment="1">
      <alignment horizontal="center" vertical="top" wrapText="1" shrinkToFit="1"/>
    </xf>
    <xf numFmtId="0" fontId="93" fillId="0" borderId="187" xfId="3" applyFont="1" applyBorder="1" applyAlignment="1">
      <alignment horizontal="center" vertical="center" shrinkToFit="1"/>
    </xf>
    <xf numFmtId="0" fontId="93" fillId="0" borderId="240" xfId="3" applyFont="1" applyBorder="1" applyAlignment="1">
      <alignment horizontal="center" vertical="center" shrinkToFit="1"/>
    </xf>
    <xf numFmtId="0" fontId="93" fillId="0" borderId="241" xfId="3" applyFont="1" applyBorder="1" applyAlignment="1">
      <alignment horizontal="center" vertical="center" shrinkToFit="1"/>
    </xf>
    <xf numFmtId="0" fontId="93" fillId="0" borderId="266" xfId="3" applyFont="1" applyBorder="1" applyAlignment="1" applyProtection="1">
      <alignment horizontal="center" vertical="center" shrinkToFit="1"/>
      <protection locked="0"/>
    </xf>
    <xf numFmtId="0" fontId="93" fillId="0" borderId="177" xfId="3" applyFont="1" applyBorder="1" applyAlignment="1" applyProtection="1">
      <alignment horizontal="center" vertical="center" shrinkToFit="1"/>
      <protection locked="0"/>
    </xf>
    <xf numFmtId="0" fontId="93" fillId="0" borderId="267" xfId="3" applyFont="1" applyBorder="1" applyAlignment="1" applyProtection="1">
      <alignment horizontal="center" vertical="center" shrinkToFit="1"/>
      <protection locked="0"/>
    </xf>
    <xf numFmtId="0" fontId="93" fillId="0" borderId="162" xfId="3" applyFont="1" applyBorder="1" applyAlignment="1" applyProtection="1">
      <alignment horizontal="center" vertical="center" shrinkToFit="1"/>
      <protection locked="0"/>
    </xf>
    <xf numFmtId="0" fontId="93" fillId="0" borderId="262" xfId="3" applyFont="1" applyBorder="1" applyAlignment="1">
      <alignment horizontal="center" vertical="center" shrinkToFit="1"/>
    </xf>
    <xf numFmtId="0" fontId="93" fillId="0" borderId="263" xfId="3" applyFont="1" applyBorder="1" applyAlignment="1">
      <alignment horizontal="center" vertical="center" shrinkToFit="1"/>
    </xf>
    <xf numFmtId="0" fontId="93" fillId="0" borderId="264" xfId="3" applyFont="1" applyBorder="1" applyAlignment="1">
      <alignment horizontal="center" vertical="center" shrinkToFit="1"/>
    </xf>
    <xf numFmtId="0" fontId="93" fillId="0" borderId="265" xfId="3" applyFont="1" applyBorder="1" applyAlignment="1">
      <alignment horizontal="center" vertical="center" shrinkToFit="1"/>
    </xf>
    <xf numFmtId="0" fontId="97" fillId="0" borderId="242" xfId="3" applyFont="1" applyBorder="1" applyAlignment="1">
      <alignment horizontal="center" vertical="center" shrinkToFit="1"/>
    </xf>
    <xf numFmtId="0" fontId="97" fillId="0" borderId="243" xfId="3" applyFont="1" applyBorder="1" applyAlignment="1">
      <alignment horizontal="center" vertical="center" shrinkToFit="1"/>
    </xf>
    <xf numFmtId="0" fontId="97" fillId="0" borderId="244" xfId="3" applyFont="1" applyBorder="1" applyAlignment="1">
      <alignment horizontal="center" vertical="center" shrinkToFit="1"/>
    </xf>
    <xf numFmtId="0" fontId="79" fillId="0" borderId="48" xfId="3" applyFont="1" applyBorder="1" applyAlignment="1" applyProtection="1">
      <alignment horizontal="center" vertical="center" shrinkToFit="1"/>
      <protection locked="0"/>
    </xf>
    <xf numFmtId="0" fontId="79" fillId="0" borderId="14" xfId="3" applyFont="1" applyBorder="1" applyAlignment="1" applyProtection="1">
      <alignment horizontal="center" vertical="center" shrinkToFit="1"/>
      <protection locked="0"/>
    </xf>
    <xf numFmtId="0" fontId="79" fillId="0" borderId="50" xfId="3" applyFont="1" applyBorder="1" applyAlignment="1" applyProtection="1">
      <alignment horizontal="center" vertical="center" shrinkToFit="1"/>
      <protection locked="0"/>
    </xf>
    <xf numFmtId="0" fontId="79" fillId="0" borderId="53" xfId="3" applyFont="1" applyBorder="1" applyAlignment="1">
      <alignment horizontal="center" vertical="center" shrinkToFit="1"/>
    </xf>
    <xf numFmtId="0" fontId="79" fillId="0" borderId="118" xfId="3" applyFont="1" applyBorder="1" applyAlignment="1">
      <alignment horizontal="center" vertical="center" shrinkToFit="1"/>
    </xf>
    <xf numFmtId="0" fontId="79" fillId="0" borderId="107" xfId="3" applyFont="1" applyBorder="1" applyAlignment="1" applyProtection="1">
      <alignment horizontal="center" vertical="center" shrinkToFit="1"/>
      <protection locked="0"/>
    </xf>
    <xf numFmtId="0" fontId="79" fillId="0" borderId="53" xfId="3" applyFont="1" applyBorder="1" applyAlignment="1" applyProtection="1">
      <alignment horizontal="center" vertical="center" shrinkToFit="1"/>
      <protection locked="0"/>
    </xf>
    <xf numFmtId="0" fontId="93" fillId="0" borderId="107" xfId="3" applyFont="1" applyBorder="1" applyAlignment="1">
      <alignment horizontal="center" vertical="center" shrinkToFit="1"/>
    </xf>
    <xf numFmtId="0" fontId="93" fillId="0" borderId="53" xfId="3" applyFont="1" applyBorder="1" applyAlignment="1">
      <alignment horizontal="center" vertical="center" shrinkToFit="1"/>
    </xf>
    <xf numFmtId="0" fontId="93" fillId="0" borderId="106" xfId="3" applyFont="1" applyBorder="1" applyAlignment="1">
      <alignment horizontal="center" vertical="center" shrinkToFit="1"/>
    </xf>
    <xf numFmtId="0" fontId="93" fillId="0" borderId="115" xfId="3" applyFont="1" applyBorder="1" applyAlignment="1">
      <alignment horizontal="center" vertical="center" shrinkToFit="1"/>
    </xf>
    <xf numFmtId="0" fontId="93" fillId="0" borderId="52" xfId="3" applyFont="1" applyBorder="1" applyAlignment="1">
      <alignment horizontal="center" vertical="center" shrinkToFit="1"/>
    </xf>
    <xf numFmtId="0" fontId="79" fillId="0" borderId="192" xfId="3" applyFont="1" applyBorder="1" applyAlignment="1" applyProtection="1">
      <alignment horizontal="center" vertical="center" shrinkToFit="1"/>
      <protection locked="0"/>
    </xf>
    <xf numFmtId="0" fontId="79" fillId="0" borderId="232" xfId="3" applyFont="1" applyBorder="1" applyAlignment="1" applyProtection="1">
      <alignment horizontal="center" vertical="center" shrinkToFit="1"/>
      <protection locked="0"/>
    </xf>
    <xf numFmtId="0" fontId="79" fillId="0" borderId="89" xfId="3" applyFont="1" applyBorder="1" applyAlignment="1">
      <alignment horizontal="center" vertical="center" shrinkToFit="1"/>
    </xf>
    <xf numFmtId="0" fontId="79" fillId="0" borderId="104" xfId="3" applyFont="1" applyBorder="1" applyAlignment="1">
      <alignment horizontal="center" vertical="center" shrinkToFit="1"/>
    </xf>
    <xf numFmtId="0" fontId="81" fillId="0" borderId="43" xfId="3" applyFont="1" applyBorder="1" applyAlignment="1" applyProtection="1">
      <alignment horizontal="center" vertical="center" shrinkToFit="1"/>
      <protection locked="0"/>
    </xf>
    <xf numFmtId="0" fontId="81" fillId="0" borderId="104" xfId="3" applyFont="1" applyBorder="1" applyAlignment="1" applyProtection="1">
      <alignment horizontal="center" vertical="center" shrinkToFit="1"/>
      <protection locked="0"/>
    </xf>
    <xf numFmtId="0" fontId="81" fillId="0" borderId="104" xfId="3" applyFont="1" applyBorder="1" applyAlignment="1">
      <alignment horizontal="center" vertical="center" shrinkToFit="1"/>
    </xf>
    <xf numFmtId="0" fontId="81" fillId="0" borderId="131" xfId="3" applyFont="1" applyBorder="1" applyAlignment="1">
      <alignment horizontal="center" vertical="center" shrinkToFit="1"/>
    </xf>
    <xf numFmtId="0" fontId="93" fillId="0" borderId="242" xfId="3" applyFont="1" applyBorder="1" applyAlignment="1">
      <alignment horizontal="center" vertical="center" shrinkToFit="1"/>
    </xf>
    <xf numFmtId="0" fontId="93" fillId="0" borderId="243" xfId="3" applyFont="1" applyBorder="1" applyAlignment="1">
      <alignment horizontal="center" vertical="center" shrinkToFit="1"/>
    </xf>
    <xf numFmtId="0" fontId="93" fillId="0" borderId="244" xfId="3" applyFont="1" applyBorder="1" applyAlignment="1">
      <alignment horizontal="center" vertical="center" shrinkToFit="1"/>
    </xf>
    <xf numFmtId="0" fontId="98" fillId="0" borderId="245" xfId="3" applyFont="1" applyBorder="1" applyAlignment="1">
      <alignment horizontal="center" vertical="center" shrinkToFit="1"/>
    </xf>
    <xf numFmtId="0" fontId="79" fillId="0" borderId="0" xfId="3" applyFont="1" applyAlignment="1" applyProtection="1">
      <alignment horizontal="center" vertical="center" shrinkToFit="1"/>
      <protection locked="0"/>
    </xf>
    <xf numFmtId="0" fontId="93" fillId="0" borderId="312" xfId="3" applyFont="1" applyBorder="1" applyAlignment="1">
      <alignment horizontal="center" vertical="center" shrinkToFit="1"/>
    </xf>
    <xf numFmtId="0" fontId="93" fillId="0" borderId="313" xfId="3" applyFont="1" applyBorder="1" applyAlignment="1">
      <alignment horizontal="center" vertical="center" shrinkToFit="1"/>
    </xf>
    <xf numFmtId="3" fontId="93" fillId="0" borderId="312" xfId="3" applyNumberFormat="1" applyFont="1" applyBorder="1" applyAlignment="1">
      <alignment horizontal="center" vertical="center" shrinkToFit="1"/>
    </xf>
    <xf numFmtId="3" fontId="93" fillId="0" borderId="313" xfId="3" applyNumberFormat="1" applyFont="1" applyBorder="1" applyAlignment="1">
      <alignment horizontal="center" vertical="center" shrinkToFit="1"/>
    </xf>
    <xf numFmtId="0" fontId="79" fillId="0" borderId="106" xfId="3" applyFont="1" applyBorder="1" applyAlignment="1">
      <alignment horizontal="center" vertical="center" shrinkToFit="1"/>
    </xf>
    <xf numFmtId="0" fontId="79" fillId="0" borderId="115" xfId="3" applyFont="1" applyBorder="1" applyAlignment="1">
      <alignment horizontal="center" vertical="center" shrinkToFit="1"/>
    </xf>
    <xf numFmtId="0" fontId="79" fillId="0" borderId="52" xfId="3" applyFont="1" applyBorder="1" applyAlignment="1">
      <alignment horizontal="center" vertical="center" shrinkToFit="1"/>
    </xf>
    <xf numFmtId="0" fontId="79" fillId="0" borderId="226" xfId="3" applyFont="1" applyBorder="1" applyAlignment="1">
      <alignment horizontal="center" vertical="center" shrinkToFit="1"/>
    </xf>
    <xf numFmtId="0" fontId="79" fillId="0" borderId="225" xfId="3" applyFont="1" applyBorder="1" applyAlignment="1">
      <alignment horizontal="center" vertical="center" shrinkToFit="1"/>
    </xf>
    <xf numFmtId="0" fontId="93" fillId="0" borderId="0" xfId="3" applyFont="1" applyAlignment="1">
      <alignment horizontal="center" vertical="center" shrinkToFit="1"/>
    </xf>
    <xf numFmtId="0" fontId="132" fillId="0" borderId="0" xfId="3" applyFont="1" applyAlignment="1">
      <alignment horizontal="center" vertical="center" shrinkToFit="1"/>
    </xf>
    <xf numFmtId="0" fontId="95" fillId="0" borderId="0" xfId="3" applyFont="1" applyAlignment="1">
      <alignment horizontal="center" vertical="center" shrinkToFit="1"/>
    </xf>
    <xf numFmtId="0" fontId="93" fillId="0" borderId="133" xfId="3" applyFont="1" applyBorder="1" applyAlignment="1">
      <alignment horizontal="center" vertical="center" shrinkToFit="1"/>
    </xf>
    <xf numFmtId="0" fontId="93" fillId="0" borderId="231" xfId="3" applyFont="1" applyBorder="1" applyAlignment="1">
      <alignment horizontal="center" vertical="center" shrinkToFit="1"/>
    </xf>
    <xf numFmtId="0" fontId="93" fillId="0" borderId="222" xfId="3" applyFont="1" applyBorder="1" applyAlignment="1">
      <alignment horizontal="center" vertical="center" shrinkToFit="1"/>
    </xf>
    <xf numFmtId="0" fontId="93" fillId="0" borderId="223" xfId="3" applyFont="1" applyBorder="1" applyAlignment="1">
      <alignment horizontal="center" vertical="center" shrinkToFit="1"/>
    </xf>
    <xf numFmtId="0" fontId="93" fillId="0" borderId="224" xfId="3" applyFont="1" applyBorder="1" applyAlignment="1">
      <alignment horizontal="center" vertical="center" shrinkToFit="1"/>
    </xf>
    <xf numFmtId="0" fontId="79" fillId="0" borderId="221" xfId="3" applyFont="1" applyBorder="1" applyAlignment="1">
      <alignment horizontal="center" vertical="center" shrinkToFit="1"/>
    </xf>
    <xf numFmtId="0" fontId="79" fillId="0" borderId="174" xfId="3" applyFont="1" applyBorder="1" applyAlignment="1">
      <alignment horizontal="center" vertical="center" shrinkToFit="1"/>
    </xf>
    <xf numFmtId="0" fontId="79" fillId="0" borderId="2" xfId="3" applyFont="1" applyBorder="1" applyAlignment="1">
      <alignment horizontal="center" vertical="center" shrinkToFit="1"/>
    </xf>
    <xf numFmtId="0" fontId="93" fillId="0" borderId="252" xfId="3" applyFont="1" applyBorder="1" applyAlignment="1">
      <alignment horizontal="center" vertical="center" shrinkToFit="1"/>
    </xf>
    <xf numFmtId="0" fontId="79" fillId="0" borderId="192" xfId="3" applyFont="1" applyBorder="1" applyAlignment="1">
      <alignment horizontal="center" vertical="center" shrinkToFit="1"/>
    </xf>
    <xf numFmtId="0" fontId="79" fillId="0" borderId="25" xfId="3" applyFont="1" applyBorder="1" applyAlignment="1">
      <alignment horizontal="center" vertical="center" shrinkToFit="1"/>
    </xf>
    <xf numFmtId="20" fontId="79" fillId="0" borderId="238" xfId="3" applyNumberFormat="1" applyFont="1" applyBorder="1" applyAlignment="1" applyProtection="1">
      <alignment horizontal="center" vertical="center" shrinkToFit="1"/>
      <protection locked="0"/>
    </xf>
    <xf numFmtId="0" fontId="79" fillId="0" borderId="236" xfId="3" applyFont="1" applyBorder="1" applyAlignment="1" applyProtection="1">
      <alignment horizontal="center" vertical="center" shrinkToFit="1"/>
      <protection locked="0"/>
    </xf>
    <xf numFmtId="0" fontId="79" fillId="0" borderId="237" xfId="3" applyFont="1" applyBorder="1" applyAlignment="1" applyProtection="1">
      <alignment horizontal="center" vertical="center" shrinkToFit="1"/>
      <protection locked="0"/>
    </xf>
    <xf numFmtId="0" fontId="93" fillId="0" borderId="230" xfId="3" applyFont="1" applyBorder="1" applyAlignment="1">
      <alignment horizontal="center" vertical="center" shrinkToFit="1"/>
    </xf>
    <xf numFmtId="0" fontId="95" fillId="0" borderId="230" xfId="3" applyFont="1" applyBorder="1" applyAlignment="1">
      <alignment horizontal="center" vertical="center"/>
    </xf>
    <xf numFmtId="0" fontId="95" fillId="0" borderId="133" xfId="3" applyFont="1" applyBorder="1" applyAlignment="1">
      <alignment horizontal="center" vertical="center"/>
    </xf>
    <xf numFmtId="0" fontId="93" fillId="0" borderId="230" xfId="3" applyFont="1" applyBorder="1" applyAlignment="1" applyProtection="1">
      <alignment horizontal="center" vertical="center" shrinkToFit="1"/>
      <protection locked="0"/>
    </xf>
    <xf numFmtId="0" fontId="93" fillId="0" borderId="133" xfId="3" applyFont="1" applyBorder="1" applyAlignment="1" applyProtection="1">
      <alignment horizontal="center" vertical="center" shrinkToFit="1"/>
      <protection locked="0"/>
    </xf>
    <xf numFmtId="0" fontId="18" fillId="0" borderId="0" xfId="0" applyFont="1" applyAlignment="1">
      <alignment horizontal="center"/>
    </xf>
    <xf numFmtId="0" fontId="92" fillId="0" borderId="0" xfId="3" applyFont="1" applyAlignment="1">
      <alignment horizontal="left" shrinkToFit="1"/>
    </xf>
    <xf numFmtId="0" fontId="43" fillId="0" borderId="0" xfId="0" applyFont="1" applyAlignment="1">
      <alignment horizontal="left" shrinkToFit="1"/>
    </xf>
    <xf numFmtId="0" fontId="28" fillId="0" borderId="0" xfId="3" applyFont="1" applyAlignment="1">
      <alignment horizontal="center" vertical="center" shrinkToFit="1"/>
    </xf>
    <xf numFmtId="0" fontId="90" fillId="0" borderId="0" xfId="3" applyFont="1" applyAlignment="1">
      <alignment horizontal="left" vertical="center" shrinkToFit="1"/>
    </xf>
    <xf numFmtId="0" fontId="34" fillId="0" borderId="0" xfId="3" applyFont="1" applyAlignment="1">
      <alignment horizontal="center" vertical="center"/>
    </xf>
    <xf numFmtId="0" fontId="91" fillId="0" borderId="0" xfId="3" applyFont="1" applyAlignment="1">
      <alignment horizontal="center" shrinkToFit="1"/>
    </xf>
    <xf numFmtId="0" fontId="75" fillId="0" borderId="133" xfId="3" applyFont="1" applyBorder="1" applyAlignment="1">
      <alignment horizontal="center" vertical="center"/>
    </xf>
    <xf numFmtId="0" fontId="75" fillId="0" borderId="231" xfId="3" applyFont="1" applyBorder="1" applyAlignment="1">
      <alignment horizontal="center" vertical="center"/>
    </xf>
    <xf numFmtId="0" fontId="93" fillId="0" borderId="239" xfId="3" applyFont="1" applyBorder="1" applyAlignment="1">
      <alignment horizontal="center" vertical="center" shrinkToFit="1"/>
    </xf>
    <xf numFmtId="180" fontId="79" fillId="0" borderId="230" xfId="3" applyNumberFormat="1" applyFont="1" applyBorder="1" applyAlignment="1" applyProtection="1">
      <alignment horizontal="center" vertical="center" shrinkToFit="1"/>
      <protection locked="0"/>
    </xf>
    <xf numFmtId="180" fontId="79" fillId="0" borderId="133" xfId="3" applyNumberFormat="1" applyFont="1" applyBorder="1" applyAlignment="1" applyProtection="1">
      <alignment horizontal="center" vertical="center" shrinkToFit="1"/>
      <protection locked="0"/>
    </xf>
    <xf numFmtId="180" fontId="79" fillId="0" borderId="231" xfId="3" applyNumberFormat="1" applyFont="1" applyBorder="1" applyAlignment="1" applyProtection="1">
      <alignment horizontal="center" vertical="center" shrinkToFit="1"/>
      <protection locked="0"/>
    </xf>
    <xf numFmtId="0" fontId="79" fillId="0" borderId="235" xfId="3" applyFont="1" applyBorder="1" applyAlignment="1" applyProtection="1">
      <alignment horizontal="center" vertical="center" shrinkToFit="1"/>
      <protection locked="0"/>
    </xf>
    <xf numFmtId="0" fontId="79" fillId="0" borderId="107" xfId="3" applyFont="1" applyBorder="1" applyAlignment="1">
      <alignment horizontal="center" vertical="center" shrinkToFit="1"/>
    </xf>
    <xf numFmtId="0" fontId="79" fillId="0" borderId="193" xfId="3" applyFont="1" applyBorder="1" applyAlignment="1">
      <alignment horizontal="center" vertical="center" shrinkToFit="1"/>
    </xf>
    <xf numFmtId="0" fontId="79" fillId="0" borderId="8" xfId="3" applyFont="1" applyBorder="1" applyAlignment="1">
      <alignment horizontal="center" vertical="center" shrinkToFit="1"/>
    </xf>
    <xf numFmtId="0" fontId="79" fillId="0" borderId="24" xfId="3" applyFont="1" applyBorder="1" applyAlignment="1" applyProtection="1">
      <alignment horizontal="center" vertical="center" shrinkToFit="1"/>
      <protection locked="0"/>
    </xf>
    <xf numFmtId="0" fontId="96" fillId="0" borderId="192" xfId="3" applyFont="1" applyBorder="1" applyAlignment="1">
      <alignment horizontal="center" vertical="center"/>
    </xf>
    <xf numFmtId="0" fontId="96" fillId="0" borderId="25" xfId="3" applyFont="1" applyBorder="1" applyAlignment="1">
      <alignment horizontal="center" vertical="center"/>
    </xf>
    <xf numFmtId="0" fontId="96" fillId="0" borderId="105" xfId="3" applyFont="1" applyBorder="1" applyAlignment="1">
      <alignment horizontal="center" vertical="center"/>
    </xf>
    <xf numFmtId="0" fontId="96" fillId="0" borderId="53" xfId="3" applyFont="1" applyBorder="1" applyAlignment="1">
      <alignment horizontal="center" vertical="center"/>
    </xf>
    <xf numFmtId="0" fontId="88" fillId="0" borderId="25" xfId="3" applyFont="1" applyBorder="1" applyAlignment="1">
      <alignment horizontal="center" vertical="center"/>
    </xf>
    <xf numFmtId="0" fontId="88" fillId="0" borderId="8" xfId="3" applyFont="1" applyBorder="1" applyAlignment="1">
      <alignment horizontal="center" vertical="center"/>
    </xf>
    <xf numFmtId="0" fontId="88" fillId="0" borderId="53" xfId="3" applyFont="1" applyBorder="1" applyAlignment="1">
      <alignment horizontal="center" vertical="center"/>
    </xf>
    <xf numFmtId="0" fontId="88" fillId="0" borderId="125" xfId="3" applyFont="1" applyBorder="1" applyAlignment="1">
      <alignment horizontal="center" vertical="center"/>
    </xf>
    <xf numFmtId="0" fontId="79" fillId="0" borderId="233" xfId="3" applyFont="1" applyBorder="1" applyAlignment="1" applyProtection="1">
      <alignment horizontal="center" vertical="center" shrinkToFit="1"/>
      <protection locked="0"/>
    </xf>
    <xf numFmtId="0" fontId="79" fillId="0" borderId="15" xfId="3" applyFont="1" applyBorder="1" applyAlignment="1" applyProtection="1">
      <alignment horizontal="center" vertical="center" shrinkToFit="1"/>
      <protection locked="0"/>
    </xf>
    <xf numFmtId="0" fontId="79" fillId="0" borderId="19" xfId="3" applyFont="1" applyBorder="1" applyAlignment="1" applyProtection="1">
      <alignment horizontal="center" vertical="center" shrinkToFit="1"/>
      <protection locked="0"/>
    </xf>
    <xf numFmtId="0" fontId="79" fillId="0" borderId="105" xfId="3" applyFont="1" applyBorder="1" applyAlignment="1">
      <alignment horizontal="center" vertical="center" shrinkToFit="1"/>
    </xf>
    <xf numFmtId="0" fontId="79" fillId="0" borderId="14" xfId="3" applyFont="1" applyBorder="1" applyAlignment="1">
      <alignment horizontal="center" vertical="center" shrinkToFit="1"/>
    </xf>
    <xf numFmtId="0" fontId="79" fillId="0" borderId="50" xfId="3" applyFont="1" applyBorder="1" applyAlignment="1">
      <alignment horizontal="center" vertical="center" shrinkToFit="1"/>
    </xf>
    <xf numFmtId="0" fontId="93" fillId="0" borderId="178" xfId="3" applyFont="1" applyBorder="1" applyAlignment="1">
      <alignment horizontal="center" vertical="center" shrinkToFit="1"/>
    </xf>
    <xf numFmtId="0" fontId="93" fillId="0" borderId="179" xfId="3" applyFont="1" applyBorder="1" applyAlignment="1">
      <alignment horizontal="center" vertical="center" shrinkToFit="1"/>
    </xf>
    <xf numFmtId="0" fontId="79" fillId="0" borderId="57" xfId="3" applyFont="1" applyBorder="1" applyAlignment="1">
      <alignment horizontal="center" vertical="center" shrinkToFit="1"/>
    </xf>
    <xf numFmtId="0" fontId="79" fillId="0" borderId="234" xfId="3" applyFont="1" applyBorder="1" applyAlignment="1">
      <alignment horizontal="center" vertical="center" shrinkToFit="1"/>
    </xf>
    <xf numFmtId="0" fontId="79" fillId="0" borderId="53" xfId="3" applyFont="1" applyBorder="1" applyAlignment="1" applyProtection="1">
      <alignment horizontal="center" vertical="center"/>
      <protection locked="0"/>
    </xf>
    <xf numFmtId="0" fontId="79" fillId="0" borderId="125" xfId="3" applyFont="1" applyBorder="1" applyAlignment="1" applyProtection="1">
      <alignment horizontal="center" vertical="center"/>
      <protection locked="0"/>
    </xf>
    <xf numFmtId="0" fontId="96" fillId="0" borderId="233" xfId="3" applyFont="1" applyBorder="1" applyAlignment="1">
      <alignment horizontal="center" vertical="center"/>
    </xf>
    <xf numFmtId="0" fontId="96" fillId="0" borderId="15" xfId="3" applyFont="1" applyBorder="1" applyAlignment="1">
      <alignment horizontal="center" vertical="center"/>
    </xf>
    <xf numFmtId="0" fontId="88" fillId="0" borderId="15" xfId="3" applyFont="1" applyBorder="1" applyAlignment="1">
      <alignment horizontal="center" vertical="center"/>
    </xf>
    <xf numFmtId="0" fontId="88" fillId="0" borderId="234" xfId="3" applyFont="1" applyBorder="1" applyAlignment="1">
      <alignment horizontal="center" vertical="center"/>
    </xf>
    <xf numFmtId="0" fontId="79" fillId="0" borderId="83" xfId="3" applyFont="1" applyBorder="1" applyAlignment="1">
      <alignment horizontal="center" vertical="center" shrinkToFit="1"/>
    </xf>
    <xf numFmtId="0" fontId="79" fillId="0" borderId="18" xfId="3" applyFont="1" applyBorder="1" applyAlignment="1" applyProtection="1">
      <alignment horizontal="center" vertical="center" shrinkToFit="1"/>
      <protection locked="0"/>
    </xf>
    <xf numFmtId="0" fontId="79" fillId="0" borderId="100" xfId="3" applyFont="1" applyBorder="1" applyAlignment="1" applyProtection="1">
      <alignment horizontal="center" vertical="center" shrinkToFit="1"/>
      <protection locked="0"/>
    </xf>
    <xf numFmtId="0" fontId="79" fillId="0" borderId="16" xfId="3" applyFont="1" applyBorder="1" applyAlignment="1" applyProtection="1">
      <alignment horizontal="center" vertical="center" shrinkToFit="1"/>
      <protection locked="0"/>
    </xf>
    <xf numFmtId="0" fontId="79" fillId="0" borderId="10" xfId="3" applyFont="1" applyBorder="1" applyAlignment="1" applyProtection="1">
      <alignment horizontal="center" vertical="center" shrinkToFit="1"/>
      <protection locked="0"/>
    </xf>
    <xf numFmtId="20" fontId="79" fillId="0" borderId="26" xfId="3" applyNumberFormat="1" applyFont="1" applyBorder="1" applyAlignment="1" applyProtection="1">
      <alignment horizontal="center" vertical="center" shrinkToFit="1"/>
      <protection locked="0"/>
    </xf>
    <xf numFmtId="20" fontId="79" fillId="0" borderId="16" xfId="3" applyNumberFormat="1" applyFont="1" applyBorder="1" applyAlignment="1" applyProtection="1">
      <alignment horizontal="center" vertical="center" shrinkToFit="1"/>
      <protection locked="0"/>
    </xf>
    <xf numFmtId="20" fontId="79" fillId="0" borderId="10" xfId="3" applyNumberFormat="1" applyFont="1" applyBorder="1" applyAlignment="1" applyProtection="1">
      <alignment horizontal="center" vertical="center" shrinkToFit="1"/>
      <protection locked="0"/>
    </xf>
    <xf numFmtId="0" fontId="79" fillId="0" borderId="26" xfId="3" applyFont="1" applyBorder="1" applyAlignment="1" applyProtection="1">
      <alignment horizontal="center" vertical="center" shrinkToFit="1"/>
      <protection locked="0"/>
    </xf>
    <xf numFmtId="0" fontId="25" fillId="0" borderId="0" xfId="3" applyFont="1" applyAlignment="1">
      <alignment horizontal="center" vertical="center" wrapText="1"/>
    </xf>
    <xf numFmtId="0" fontId="25" fillId="0" borderId="0" xfId="3" applyFont="1" applyAlignment="1">
      <alignment horizontal="center" vertical="center" shrinkToFit="1"/>
    </xf>
    <xf numFmtId="0" fontId="75" fillId="0" borderId="223" xfId="3" applyFont="1" applyBorder="1" applyAlignment="1">
      <alignment horizontal="center" vertical="center"/>
    </xf>
    <xf numFmtId="0" fontId="75" fillId="0" borderId="250" xfId="3" applyFont="1" applyBorder="1" applyAlignment="1">
      <alignment horizontal="center" vertical="center"/>
    </xf>
    <xf numFmtId="0" fontId="95" fillId="0" borderId="251" xfId="3" applyFont="1" applyBorder="1" applyAlignment="1">
      <alignment horizontal="center" vertical="center"/>
    </xf>
    <xf numFmtId="0" fontId="95" fillId="0" borderId="223" xfId="3" applyFont="1" applyBorder="1" applyAlignment="1">
      <alignment horizontal="center" vertical="center"/>
    </xf>
    <xf numFmtId="0" fontId="93" fillId="0" borderId="134" xfId="3" applyFont="1" applyBorder="1" applyAlignment="1">
      <alignment horizontal="center" vertical="center" shrinkToFit="1"/>
    </xf>
    <xf numFmtId="0" fontId="93" fillId="0" borderId="41" xfId="3" applyFont="1" applyBorder="1" applyAlignment="1">
      <alignment horizontal="center" vertical="center" shrinkToFit="1"/>
    </xf>
    <xf numFmtId="0" fontId="93" fillId="0" borderId="55" xfId="3" applyFont="1" applyBorder="1" applyAlignment="1">
      <alignment horizontal="center" vertical="center" shrinkToFit="1"/>
    </xf>
    <xf numFmtId="0" fontId="93" fillId="0" borderId="251" xfId="3" applyFont="1" applyBorder="1" applyAlignment="1">
      <alignment horizontal="center" vertical="center" shrinkToFit="1"/>
    </xf>
    <xf numFmtId="0" fontId="93" fillId="0" borderId="245" xfId="3" applyFont="1" applyBorder="1" applyAlignment="1">
      <alignment horizontal="center" vertical="center" shrinkToFit="1"/>
    </xf>
    <xf numFmtId="0" fontId="34" fillId="0" borderId="0" xfId="3" applyFont="1" applyAlignment="1">
      <alignment horizontal="center" vertical="center" shrinkToFit="1"/>
    </xf>
    <xf numFmtId="0" fontId="32" fillId="0" borderId="0" xfId="3" applyFont="1" applyAlignment="1">
      <alignment horizontal="center" vertical="center"/>
    </xf>
    <xf numFmtId="0" fontId="39" fillId="0" borderId="0" xfId="3" applyFont="1" applyAlignment="1">
      <alignment horizontal="center" vertical="center"/>
    </xf>
    <xf numFmtId="0" fontId="79" fillId="0" borderId="246" xfId="3" applyFont="1" applyBorder="1" applyAlignment="1" applyProtection="1">
      <alignment horizontal="center" vertical="center" shrinkToFit="1"/>
      <protection locked="0"/>
    </xf>
    <xf numFmtId="0" fontId="79" fillId="0" borderId="247" xfId="3" applyFont="1" applyBorder="1" applyAlignment="1" applyProtection="1">
      <alignment horizontal="center" vertical="center" shrinkToFit="1"/>
      <protection locked="0"/>
    </xf>
    <xf numFmtId="0" fontId="79" fillId="0" borderId="248" xfId="3" applyFont="1" applyBorder="1" applyAlignment="1" applyProtection="1">
      <alignment horizontal="center" vertical="center" shrinkToFit="1"/>
      <protection locked="0"/>
    </xf>
    <xf numFmtId="20" fontId="79" fillId="0" borderId="249" xfId="3" applyNumberFormat="1" applyFont="1" applyBorder="1" applyAlignment="1" applyProtection="1">
      <alignment horizontal="center" vertical="center" shrinkToFit="1"/>
      <protection locked="0"/>
    </xf>
    <xf numFmtId="0" fontId="93" fillId="0" borderId="250" xfId="3" applyFont="1" applyBorder="1" applyAlignment="1">
      <alignment horizontal="center" vertical="center" shrinkToFit="1"/>
    </xf>
    <xf numFmtId="0" fontId="93" fillId="0" borderId="251" xfId="3" applyFont="1" applyBorder="1" applyAlignment="1" applyProtection="1">
      <alignment horizontal="center" vertical="center" shrinkToFit="1"/>
      <protection locked="0"/>
    </xf>
    <xf numFmtId="0" fontId="93" fillId="0" borderId="223" xfId="3" applyFont="1" applyBorder="1" applyAlignment="1" applyProtection="1">
      <alignment horizontal="center" vertical="center" shrinkToFit="1"/>
      <protection locked="0"/>
    </xf>
    <xf numFmtId="180" fontId="79" fillId="0" borderId="251" xfId="3" applyNumberFormat="1" applyFont="1" applyBorder="1" applyAlignment="1" applyProtection="1">
      <alignment horizontal="center" vertical="center" shrinkToFit="1"/>
      <protection locked="0"/>
    </xf>
    <xf numFmtId="180" fontId="79" fillId="0" borderId="223" xfId="3" applyNumberFormat="1" applyFont="1" applyBorder="1" applyAlignment="1" applyProtection="1">
      <alignment horizontal="center" vertical="center" shrinkToFit="1"/>
      <protection locked="0"/>
    </xf>
    <xf numFmtId="180" fontId="79" fillId="0" borderId="250" xfId="3" applyNumberFormat="1" applyFont="1" applyBorder="1" applyAlignment="1" applyProtection="1">
      <alignment horizontal="center" vertical="center" shrinkToFit="1"/>
      <protection locked="0"/>
    </xf>
    <xf numFmtId="0" fontId="14" fillId="0" borderId="0" xfId="0" applyFont="1" applyAlignment="1">
      <alignment horizontal="center" vertical="center"/>
    </xf>
    <xf numFmtId="0" fontId="78" fillId="0" borderId="253" xfId="3" applyFont="1" applyBorder="1" applyAlignment="1">
      <alignment horizontal="center" vertical="center"/>
    </xf>
    <xf numFmtId="0" fontId="78" fillId="0" borderId="203" xfId="3" applyFont="1" applyBorder="1" applyAlignment="1">
      <alignment horizontal="center" vertical="center"/>
    </xf>
    <xf numFmtId="0" fontId="78" fillId="0" borderId="254" xfId="3" applyFont="1" applyBorder="1" applyAlignment="1">
      <alignment horizontal="center" vertical="center"/>
    </xf>
    <xf numFmtId="0" fontId="82" fillId="0" borderId="134" xfId="3" applyFont="1" applyBorder="1" applyAlignment="1">
      <alignment horizontal="left" vertical="center"/>
    </xf>
    <xf numFmtId="0" fontId="82" fillId="0" borderId="41" xfId="3" applyFont="1" applyBorder="1" applyAlignment="1">
      <alignment horizontal="left" vertical="center"/>
    </xf>
    <xf numFmtId="0" fontId="82" fillId="0" borderId="55" xfId="3" applyFont="1" applyBorder="1" applyAlignment="1">
      <alignment horizontal="left" vertical="center"/>
    </xf>
    <xf numFmtId="0" fontId="82" fillId="0" borderId="107" xfId="3" applyFont="1" applyBorder="1" applyAlignment="1" applyProtection="1">
      <alignment horizontal="left" vertical="top"/>
      <protection locked="0"/>
    </xf>
    <xf numFmtId="0" fontId="82" fillId="0" borderId="53" xfId="3" applyFont="1" applyBorder="1" applyAlignment="1" applyProtection="1">
      <alignment horizontal="left" vertical="top"/>
      <protection locked="0"/>
    </xf>
    <xf numFmtId="0" fontId="82" fillId="0" borderId="118" xfId="3" applyFont="1" applyBorder="1" applyAlignment="1" applyProtection="1">
      <alignment horizontal="left" vertical="top"/>
      <protection locked="0"/>
    </xf>
    <xf numFmtId="0" fontId="79" fillId="0" borderId="233" xfId="3" applyFont="1" applyBorder="1" applyAlignment="1">
      <alignment horizontal="center" vertical="center" shrinkToFit="1"/>
    </xf>
    <xf numFmtId="0" fontId="79" fillId="0" borderId="15" xfId="3" applyFont="1" applyBorder="1" applyAlignment="1">
      <alignment horizontal="center" vertical="center" shrinkToFit="1"/>
    </xf>
    <xf numFmtId="0" fontId="81" fillId="0" borderId="0" xfId="3" applyFont="1" applyAlignment="1">
      <alignment horizontal="center" vertical="center" shrinkToFit="1"/>
    </xf>
    <xf numFmtId="0" fontId="82" fillId="0" borderId="203" xfId="3" applyFont="1" applyBorder="1" applyAlignment="1">
      <alignment horizontal="center"/>
    </xf>
    <xf numFmtId="0" fontId="79" fillId="0" borderId="80" xfId="3" applyFont="1" applyBorder="1" applyAlignment="1" applyProtection="1">
      <alignment horizontal="center" vertical="center" shrinkToFit="1"/>
      <protection locked="0"/>
    </xf>
    <xf numFmtId="20" fontId="79" fillId="0" borderId="256" xfId="3" applyNumberFormat="1" applyFont="1" applyBorder="1" applyAlignment="1" applyProtection="1">
      <alignment horizontal="center" vertical="center" shrinkToFit="1"/>
      <protection locked="0"/>
    </xf>
    <xf numFmtId="0" fontId="79" fillId="0" borderId="257" xfId="3" applyFont="1" applyBorder="1" applyAlignment="1" applyProtection="1">
      <alignment horizontal="center" vertical="center" shrinkToFit="1"/>
      <protection locked="0"/>
    </xf>
    <xf numFmtId="0" fontId="79" fillId="0" borderId="258" xfId="3" applyFont="1" applyBorder="1" applyAlignment="1" applyProtection="1">
      <alignment horizontal="center" vertical="center" shrinkToFit="1"/>
      <protection locked="0"/>
    </xf>
    <xf numFmtId="0" fontId="60" fillId="3" borderId="68" xfId="4" applyFont="1" applyFill="1" applyBorder="1" applyAlignment="1" applyProtection="1">
      <alignment horizontal="center" vertical="center" wrapText="1"/>
      <protection locked="0"/>
    </xf>
    <xf numFmtId="0" fontId="41" fillId="0" borderId="115" xfId="0" applyFont="1" applyBorder="1" applyAlignment="1" applyProtection="1">
      <alignment horizontal="center" vertical="center" wrapText="1"/>
      <protection locked="0"/>
    </xf>
    <xf numFmtId="0" fontId="41" fillId="0" borderId="108" xfId="0" applyFont="1" applyBorder="1" applyAlignment="1" applyProtection="1">
      <alignment horizontal="center" vertical="center" wrapText="1"/>
      <protection locked="0"/>
    </xf>
    <xf numFmtId="0" fontId="102" fillId="3" borderId="44" xfId="4" applyFont="1" applyFill="1" applyBorder="1" applyAlignment="1" applyProtection="1">
      <alignment horizontal="center" vertical="center" wrapText="1"/>
      <protection locked="0"/>
    </xf>
    <xf numFmtId="0" fontId="60" fillId="3" borderId="115" xfId="4" applyFont="1" applyFill="1" applyBorder="1" applyAlignment="1" applyProtection="1">
      <alignment horizontal="left" vertical="center" wrapText="1"/>
      <protection locked="0"/>
    </xf>
    <xf numFmtId="0" fontId="60" fillId="3" borderId="108" xfId="4" applyFont="1" applyFill="1" applyBorder="1" applyAlignment="1" applyProtection="1">
      <alignment horizontal="left" vertical="center" wrapText="1"/>
      <protection locked="0"/>
    </xf>
    <xf numFmtId="0" fontId="63" fillId="0" borderId="0" xfId="0" applyFont="1" applyAlignment="1">
      <alignment horizontal="center" vertical="center" shrinkToFit="1"/>
    </xf>
    <xf numFmtId="0" fontId="101" fillId="3" borderId="0" xfId="4" applyFont="1" applyFill="1" applyAlignment="1">
      <alignment horizontal="center" vertical="center"/>
    </xf>
    <xf numFmtId="0" fontId="90" fillId="3" borderId="106" xfId="4" applyFont="1" applyFill="1" applyBorder="1" applyAlignment="1">
      <alignment horizontal="distributed" vertical="center" wrapText="1" indent="1"/>
    </xf>
    <xf numFmtId="0" fontId="90" fillId="3" borderId="115" xfId="4" applyFont="1" applyFill="1" applyBorder="1" applyAlignment="1">
      <alignment horizontal="distributed" vertical="center" wrapText="1" indent="1"/>
    </xf>
    <xf numFmtId="0" fontId="90" fillId="3" borderId="108" xfId="4" applyFont="1" applyFill="1" applyBorder="1" applyAlignment="1">
      <alignment horizontal="distributed" vertical="center" wrapText="1" indent="1"/>
    </xf>
    <xf numFmtId="0" fontId="47" fillId="3" borderId="68" xfId="4" applyFont="1" applyFill="1" applyBorder="1" applyAlignment="1">
      <alignment horizontal="center" vertical="center" shrinkToFit="1"/>
    </xf>
    <xf numFmtId="0" fontId="47" fillId="3" borderId="115" xfId="4" applyFont="1" applyFill="1" applyBorder="1" applyAlignment="1">
      <alignment horizontal="center" vertical="center" shrinkToFit="1"/>
    </xf>
    <xf numFmtId="0" fontId="47" fillId="3" borderId="52" xfId="4" applyFont="1" applyFill="1" applyBorder="1" applyAlignment="1">
      <alignment horizontal="center" vertical="center" shrinkToFit="1"/>
    </xf>
    <xf numFmtId="0" fontId="90" fillId="3" borderId="100" xfId="4" applyFont="1" applyFill="1" applyBorder="1" applyAlignment="1">
      <alignment horizontal="distributed" vertical="center" wrapText="1" indent="1"/>
    </xf>
    <xf numFmtId="0" fontId="90" fillId="3" borderId="16" xfId="4" applyFont="1" applyFill="1" applyBorder="1" applyAlignment="1">
      <alignment horizontal="distributed" vertical="center" wrapText="1" indent="1"/>
    </xf>
    <xf numFmtId="0" fontId="90" fillId="3" borderId="20" xfId="4" applyFont="1" applyFill="1" applyBorder="1" applyAlignment="1">
      <alignment horizontal="distributed" vertical="center" wrapText="1" indent="1"/>
    </xf>
    <xf numFmtId="0" fontId="90" fillId="3" borderId="48" xfId="4" applyFont="1" applyFill="1" applyBorder="1" applyAlignment="1">
      <alignment horizontal="distributed" vertical="center" indent="1"/>
    </xf>
    <xf numFmtId="0" fontId="90" fillId="3" borderId="14" xfId="4" applyFont="1" applyFill="1" applyBorder="1" applyAlignment="1">
      <alignment horizontal="distributed" vertical="center" indent="1"/>
    </xf>
    <xf numFmtId="0" fontId="90" fillId="3" borderId="18" xfId="4" applyFont="1" applyFill="1" applyBorder="1" applyAlignment="1">
      <alignment horizontal="distributed" vertical="center" indent="1"/>
    </xf>
    <xf numFmtId="187" fontId="44" fillId="3" borderId="83" xfId="4" applyNumberFormat="1" applyFont="1" applyFill="1" applyBorder="1" applyAlignment="1">
      <alignment horizontal="center" vertical="center" shrinkToFit="1"/>
    </xf>
    <xf numFmtId="187" fontId="44" fillId="3" borderId="14" xfId="4" applyNumberFormat="1" applyFont="1" applyFill="1" applyBorder="1" applyAlignment="1">
      <alignment horizontal="center" vertical="center" shrinkToFit="1"/>
    </xf>
    <xf numFmtId="187" fontId="44" fillId="3" borderId="22" xfId="4" applyNumberFormat="1" applyFont="1" applyFill="1" applyBorder="1" applyAlignment="1">
      <alignment horizontal="center" vertical="center" shrinkToFit="1"/>
    </xf>
    <xf numFmtId="0" fontId="92" fillId="3" borderId="48" xfId="4" applyFont="1" applyFill="1" applyBorder="1" applyAlignment="1" applyProtection="1">
      <alignment horizontal="center" vertical="center" wrapText="1"/>
      <protection locked="0"/>
    </xf>
    <xf numFmtId="0" fontId="92" fillId="3" borderId="14" xfId="4" applyFont="1" applyFill="1" applyBorder="1" applyAlignment="1" applyProtection="1">
      <alignment horizontal="center" vertical="center" wrapText="1"/>
      <protection locked="0"/>
    </xf>
    <xf numFmtId="0" fontId="92" fillId="3" borderId="18" xfId="4" applyFont="1" applyFill="1" applyBorder="1" applyAlignment="1" applyProtection="1">
      <alignment horizontal="center" vertical="center" wrapText="1"/>
      <protection locked="0"/>
    </xf>
    <xf numFmtId="0" fontId="92" fillId="3" borderId="83" xfId="4" applyFont="1" applyFill="1" applyBorder="1" applyAlignment="1" applyProtection="1">
      <alignment horizontal="center" vertical="center" wrapText="1"/>
      <protection locked="0"/>
    </xf>
    <xf numFmtId="0" fontId="92" fillId="3" borderId="22" xfId="4" applyFont="1" applyFill="1" applyBorder="1" applyAlignment="1" applyProtection="1">
      <alignment horizontal="center" vertical="center" wrapText="1"/>
      <protection locked="0"/>
    </xf>
    <xf numFmtId="0" fontId="92" fillId="11" borderId="305" xfId="4" applyFont="1" applyFill="1" applyBorder="1" applyAlignment="1" applyProtection="1">
      <alignment horizontal="center" vertical="center" shrinkToFit="1"/>
      <protection locked="0"/>
    </xf>
    <xf numFmtId="0" fontId="92" fillId="11" borderId="306" xfId="4" applyFont="1" applyFill="1" applyBorder="1" applyAlignment="1" applyProtection="1">
      <alignment horizontal="center" vertical="center" shrinkToFit="1"/>
      <protection locked="0"/>
    </xf>
    <xf numFmtId="0" fontId="43" fillId="11" borderId="307" xfId="0" applyFont="1" applyFill="1" applyBorder="1" applyAlignment="1" applyProtection="1">
      <alignment vertical="center" shrinkToFit="1"/>
      <protection locked="0"/>
    </xf>
    <xf numFmtId="0" fontId="99" fillId="3" borderId="0" xfId="4" applyFont="1" applyFill="1" applyAlignment="1">
      <alignment horizontal="center" vertical="center"/>
    </xf>
    <xf numFmtId="0" fontId="60" fillId="3" borderId="68" xfId="4" applyFont="1" applyFill="1" applyBorder="1" applyAlignment="1" applyProtection="1">
      <alignment horizontal="center" vertical="center" shrinkToFit="1"/>
      <protection locked="0"/>
    </xf>
    <xf numFmtId="0" fontId="60" fillId="3" borderId="52" xfId="4" applyFont="1" applyFill="1" applyBorder="1" applyAlignment="1" applyProtection="1">
      <alignment horizontal="center" vertical="center" shrinkToFit="1"/>
      <protection locked="0"/>
    </xf>
    <xf numFmtId="0" fontId="100" fillId="3" borderId="0" xfId="4" applyFont="1" applyFill="1">
      <alignment vertical="center"/>
    </xf>
    <xf numFmtId="0" fontId="47" fillId="3" borderId="71" xfId="4" applyFont="1" applyFill="1" applyBorder="1" applyAlignment="1">
      <alignment horizontal="center" vertical="center" shrinkToFit="1"/>
    </xf>
    <xf numFmtId="0" fontId="47" fillId="3" borderId="16" xfId="4" applyFont="1" applyFill="1" applyBorder="1" applyAlignment="1">
      <alignment horizontal="center" vertical="center" shrinkToFit="1"/>
    </xf>
    <xf numFmtId="0" fontId="47" fillId="3" borderId="11" xfId="4" applyFont="1" applyFill="1" applyBorder="1" applyAlignment="1">
      <alignment horizontal="center" vertical="center" shrinkToFit="1"/>
    </xf>
    <xf numFmtId="0" fontId="90" fillId="3" borderId="100" xfId="4" applyFont="1" applyFill="1" applyBorder="1" applyAlignment="1">
      <alignment horizontal="distributed" vertical="center" wrapText="1" justifyLastLine="1"/>
    </xf>
    <xf numFmtId="0" fontId="90" fillId="3" borderId="16" xfId="4" applyFont="1" applyFill="1" applyBorder="1" applyAlignment="1">
      <alignment horizontal="distributed" vertical="center" wrapText="1" justifyLastLine="1"/>
    </xf>
    <xf numFmtId="0" fontId="90" fillId="3" borderId="20" xfId="4" applyFont="1" applyFill="1" applyBorder="1" applyAlignment="1">
      <alignment horizontal="distributed" vertical="center" wrapText="1" justifyLastLine="1"/>
    </xf>
    <xf numFmtId="0" fontId="90" fillId="3" borderId="89" xfId="4" applyFont="1" applyFill="1" applyBorder="1" applyAlignment="1">
      <alignment horizontal="left" vertical="center" wrapText="1"/>
    </xf>
    <xf numFmtId="0" fontId="90" fillId="3" borderId="104" xfId="4" applyFont="1" applyFill="1" applyBorder="1" applyAlignment="1">
      <alignment horizontal="left" vertical="center" wrapText="1"/>
    </xf>
    <xf numFmtId="0" fontId="90" fillId="3" borderId="268" xfId="4" applyFont="1" applyFill="1" applyBorder="1" applyAlignment="1">
      <alignment horizontal="left" vertical="center" wrapText="1"/>
    </xf>
    <xf numFmtId="0" fontId="48" fillId="0" borderId="269" xfId="0" applyFont="1" applyBorder="1" applyAlignment="1" applyProtection="1">
      <alignment horizontal="center" vertical="center"/>
      <protection locked="0"/>
    </xf>
    <xf numFmtId="0" fontId="48" fillId="0" borderId="104" xfId="0" applyFont="1" applyBorder="1" applyAlignment="1" applyProtection="1">
      <alignment horizontal="center" vertical="center"/>
      <protection locked="0"/>
    </xf>
    <xf numFmtId="0" fontId="63" fillId="0" borderId="104" xfId="4" applyFont="1" applyBorder="1" applyAlignment="1" applyProtection="1">
      <alignment horizontal="left" vertical="center" shrinkToFit="1"/>
      <protection locked="0"/>
    </xf>
    <xf numFmtId="0" fontId="63" fillId="0" borderId="131" xfId="0" applyFont="1" applyBorder="1" applyAlignment="1" applyProtection="1">
      <alignment horizontal="left" vertical="center" shrinkToFit="1"/>
      <protection locked="0"/>
    </xf>
    <xf numFmtId="0" fontId="90" fillId="3" borderId="0" xfId="4" applyFont="1" applyFill="1" applyAlignment="1">
      <alignment horizontal="left" vertical="center"/>
    </xf>
    <xf numFmtId="0" fontId="60" fillId="3" borderId="106" xfId="4" applyFont="1" applyFill="1" applyBorder="1" applyAlignment="1" applyProtection="1">
      <alignment horizontal="center" vertical="center" wrapText="1"/>
      <protection locked="0"/>
    </xf>
    <xf numFmtId="0" fontId="60" fillId="3" borderId="115" xfId="4" applyFont="1" applyFill="1" applyBorder="1" applyAlignment="1" applyProtection="1">
      <alignment horizontal="center" vertical="center"/>
      <protection locked="0"/>
    </xf>
    <xf numFmtId="0" fontId="41" fillId="0" borderId="108" xfId="0" applyFont="1" applyBorder="1" applyAlignment="1" applyProtection="1">
      <alignment horizontal="center" vertical="center"/>
      <protection locked="0"/>
    </xf>
    <xf numFmtId="0" fontId="100" fillId="0" borderId="0" xfId="4" applyFont="1" applyAlignment="1">
      <alignment horizontal="center" vertical="center"/>
    </xf>
    <xf numFmtId="0" fontId="124" fillId="0" borderId="0" xfId="4" applyFont="1" applyAlignment="1">
      <alignment horizontal="left" vertical="center" wrapText="1"/>
    </xf>
    <xf numFmtId="0" fontId="124" fillId="0" borderId="0" xfId="4" applyFont="1" applyAlignment="1">
      <alignment horizontal="left" vertical="center" wrapText="1" shrinkToFit="1"/>
    </xf>
    <xf numFmtId="0" fontId="100" fillId="0" borderId="0" xfId="4" applyFont="1">
      <alignment vertical="center"/>
    </xf>
    <xf numFmtId="0" fontId="102" fillId="3" borderId="56" xfId="4" applyFont="1" applyFill="1" applyBorder="1" applyAlignment="1" applyProtection="1">
      <alignment horizontal="center" vertical="center" wrapText="1"/>
      <protection locked="0"/>
    </xf>
    <xf numFmtId="0" fontId="102" fillId="3" borderId="54" xfId="4" applyFont="1" applyFill="1" applyBorder="1" applyAlignment="1" applyProtection="1">
      <alignment horizontal="center" vertical="center" wrapText="1"/>
      <protection locked="0"/>
    </xf>
    <xf numFmtId="0" fontId="102" fillId="3" borderId="31" xfId="4" applyFont="1" applyFill="1" applyBorder="1" applyAlignment="1" applyProtection="1">
      <alignment horizontal="center" vertical="center" wrapText="1"/>
      <protection locked="0"/>
    </xf>
    <xf numFmtId="0" fontId="102" fillId="3" borderId="32" xfId="4" applyFont="1" applyFill="1" applyBorder="1" applyAlignment="1" applyProtection="1">
      <alignment horizontal="center" vertical="center" wrapText="1"/>
      <protection locked="0"/>
    </xf>
    <xf numFmtId="0" fontId="102" fillId="3" borderId="0" xfId="4" applyFont="1" applyFill="1" applyAlignment="1" applyProtection="1">
      <alignment horizontal="center" vertical="center" wrapText="1"/>
      <protection locked="0"/>
    </xf>
    <xf numFmtId="0" fontId="102" fillId="3" borderId="17" xfId="4" applyFont="1" applyFill="1" applyBorder="1" applyAlignment="1" applyProtection="1">
      <alignment horizontal="center" vertical="center" wrapText="1"/>
      <protection locked="0"/>
    </xf>
    <xf numFmtId="0" fontId="60" fillId="3" borderId="56" xfId="4" applyFont="1" applyFill="1" applyBorder="1" applyAlignment="1" applyProtection="1">
      <alignment horizontal="center" vertical="center" wrapText="1"/>
      <protection locked="0"/>
    </xf>
    <xf numFmtId="0" fontId="60" fillId="3" borderId="54" xfId="4" applyFont="1" applyFill="1" applyBorder="1" applyAlignment="1" applyProtection="1">
      <alignment horizontal="center" vertical="center" wrapText="1"/>
      <protection locked="0"/>
    </xf>
    <xf numFmtId="0" fontId="60" fillId="3" borderId="31" xfId="4" applyFont="1" applyFill="1" applyBorder="1" applyAlignment="1" applyProtection="1">
      <alignment horizontal="center" vertical="center" wrapText="1"/>
      <protection locked="0"/>
    </xf>
    <xf numFmtId="0" fontId="60" fillId="3" borderId="32" xfId="4" applyFont="1" applyFill="1" applyBorder="1" applyAlignment="1" applyProtection="1">
      <alignment horizontal="center" vertical="center" wrapText="1"/>
      <protection locked="0"/>
    </xf>
    <xf numFmtId="0" fontId="60" fillId="3" borderId="0" xfId="4" applyFont="1" applyFill="1" applyAlignment="1" applyProtection="1">
      <alignment horizontal="center" vertical="center" wrapText="1"/>
      <protection locked="0"/>
    </xf>
    <xf numFmtId="0" fontId="60" fillId="3" borderId="17" xfId="4" applyFont="1" applyFill="1" applyBorder="1" applyAlignment="1" applyProtection="1">
      <alignment horizontal="center" vertical="center" wrapText="1"/>
      <protection locked="0"/>
    </xf>
    <xf numFmtId="0" fontId="60" fillId="3" borderId="56" xfId="4" applyFont="1" applyFill="1" applyBorder="1" applyAlignment="1" applyProtection="1">
      <alignment horizontal="center" vertical="center" shrinkToFit="1"/>
      <protection locked="0"/>
    </xf>
    <xf numFmtId="0" fontId="60" fillId="3" borderId="28" xfId="4" applyFont="1" applyFill="1" applyBorder="1" applyAlignment="1" applyProtection="1">
      <alignment horizontal="center" vertical="center" shrinkToFit="1"/>
      <protection locked="0"/>
    </xf>
    <xf numFmtId="0" fontId="60" fillId="3" borderId="57" xfId="4" applyFont="1" applyFill="1" applyBorder="1" applyAlignment="1" applyProtection="1">
      <alignment horizontal="center" vertical="center" shrinkToFit="1"/>
      <protection locked="0"/>
    </xf>
    <xf numFmtId="0" fontId="60" fillId="3" borderId="23" xfId="4" applyFont="1" applyFill="1" applyBorder="1" applyAlignment="1" applyProtection="1">
      <alignment horizontal="center" vertical="center" shrinkToFit="1"/>
      <protection locked="0"/>
    </xf>
    <xf numFmtId="0" fontId="60" fillId="3" borderId="302" xfId="4" applyFont="1" applyFill="1" applyBorder="1" applyAlignment="1" applyProtection="1">
      <alignment horizontal="center" vertical="center"/>
      <protection locked="0"/>
    </xf>
    <xf numFmtId="0" fontId="60" fillId="3" borderId="303" xfId="4" applyFont="1" applyFill="1" applyBorder="1" applyAlignment="1" applyProtection="1">
      <alignment horizontal="center" vertical="center"/>
      <protection locked="0"/>
    </xf>
    <xf numFmtId="0" fontId="60" fillId="3" borderId="304" xfId="4" applyFont="1" applyFill="1" applyBorder="1" applyAlignment="1" applyProtection="1">
      <alignment horizontal="center" vertical="center"/>
      <protection locked="0"/>
    </xf>
    <xf numFmtId="177" fontId="43" fillId="0" borderId="134" xfId="0" applyNumberFormat="1" applyFont="1" applyBorder="1" applyAlignment="1">
      <alignment horizontal="center" vertical="center" wrapText="1" shrinkToFit="1"/>
    </xf>
    <xf numFmtId="177" fontId="43" fillId="0" borderId="107" xfId="0" applyNumberFormat="1" applyFont="1" applyBorder="1" applyAlignment="1">
      <alignment horizontal="center" vertical="center" wrapText="1" shrinkToFit="1"/>
    </xf>
    <xf numFmtId="177" fontId="103" fillId="3" borderId="134" xfId="0" applyNumberFormat="1" applyFont="1" applyFill="1" applyBorder="1" applyAlignment="1">
      <alignment horizontal="left" vertical="center" shrinkToFit="1"/>
    </xf>
    <xf numFmtId="177" fontId="103" fillId="3" borderId="41" xfId="0" applyNumberFormat="1" applyFont="1" applyFill="1" applyBorder="1" applyAlignment="1">
      <alignment horizontal="left" vertical="center" shrinkToFit="1"/>
    </xf>
    <xf numFmtId="177" fontId="103" fillId="3" borderId="107" xfId="0" applyNumberFormat="1" applyFont="1" applyFill="1" applyBorder="1" applyAlignment="1">
      <alignment horizontal="left" vertical="center" shrinkToFit="1"/>
    </xf>
    <xf numFmtId="177" fontId="103" fillId="3" borderId="53" xfId="0" applyNumberFormat="1" applyFont="1" applyFill="1" applyBorder="1" applyAlignment="1">
      <alignment horizontal="left" vertical="center" shrinkToFit="1"/>
    </xf>
    <xf numFmtId="179" fontId="54" fillId="0" borderId="170" xfId="0" applyNumberFormat="1" applyFont="1" applyBorder="1" applyAlignment="1">
      <alignment horizontal="center" vertical="center" wrapText="1"/>
    </xf>
    <xf numFmtId="179" fontId="54" fillId="0" borderId="41" xfId="0" applyNumberFormat="1" applyFont="1" applyBorder="1" applyAlignment="1">
      <alignment horizontal="center" vertical="center" wrapText="1"/>
    </xf>
    <xf numFmtId="179" fontId="54" fillId="0" borderId="55" xfId="0" applyNumberFormat="1" applyFont="1" applyBorder="1" applyAlignment="1">
      <alignment horizontal="center" vertical="center" wrapText="1"/>
    </xf>
    <xf numFmtId="179" fontId="54" fillId="0" borderId="74" xfId="0" applyNumberFormat="1" applyFont="1" applyBorder="1" applyAlignment="1">
      <alignment horizontal="center" vertical="center" wrapText="1"/>
    </xf>
    <xf numFmtId="179" fontId="54" fillId="0" borderId="53" xfId="0" applyNumberFormat="1" applyFont="1" applyBorder="1" applyAlignment="1">
      <alignment horizontal="center" vertical="center" wrapText="1"/>
    </xf>
    <xf numFmtId="179" fontId="54" fillId="0" borderId="118" xfId="0" applyNumberFormat="1" applyFont="1" applyBorder="1" applyAlignment="1">
      <alignment horizontal="center" vertical="center" wrapText="1"/>
    </xf>
    <xf numFmtId="180" fontId="44" fillId="0" borderId="170" xfId="0" applyNumberFormat="1" applyFont="1" applyBorder="1" applyAlignment="1">
      <alignment horizontal="center" vertical="center" shrinkToFit="1"/>
    </xf>
    <xf numFmtId="180" fontId="44" fillId="0" borderId="41" xfId="0" applyNumberFormat="1" applyFont="1" applyBorder="1" applyAlignment="1">
      <alignment horizontal="center" vertical="center" shrinkToFit="1"/>
    </xf>
    <xf numFmtId="180" fontId="44" fillId="0" borderId="74" xfId="0" applyNumberFormat="1" applyFont="1" applyBorder="1" applyAlignment="1">
      <alignment horizontal="center" vertical="center" shrinkToFit="1"/>
    </xf>
    <xf numFmtId="180" fontId="44" fillId="0" borderId="53" xfId="0" applyNumberFormat="1" applyFont="1" applyBorder="1" applyAlignment="1">
      <alignment horizontal="center" vertical="center" shrinkToFit="1"/>
    </xf>
    <xf numFmtId="0" fontId="44" fillId="0" borderId="41" xfId="0" applyFont="1" applyBorder="1" applyAlignment="1">
      <alignment horizontal="center" vertical="center"/>
    </xf>
    <xf numFmtId="0" fontId="44" fillId="0" borderId="53" xfId="0" applyFont="1" applyBorder="1" applyAlignment="1">
      <alignment horizontal="center" vertical="center"/>
    </xf>
    <xf numFmtId="180" fontId="44" fillId="0" borderId="55" xfId="0" applyNumberFormat="1" applyFont="1" applyBorder="1" applyAlignment="1">
      <alignment horizontal="center" vertical="center" shrinkToFit="1"/>
    </xf>
    <xf numFmtId="180" fontId="44" fillId="0" borderId="118" xfId="0" applyNumberFormat="1" applyFont="1" applyBorder="1" applyAlignment="1">
      <alignment horizontal="center" vertical="center" shrinkToFit="1"/>
    </xf>
    <xf numFmtId="0" fontId="62" fillId="0" borderId="134" xfId="0" applyFont="1" applyBorder="1" applyAlignment="1">
      <alignment horizontal="center" vertical="center"/>
    </xf>
    <xf numFmtId="0" fontId="62" fillId="0" borderId="41" xfId="0" applyFont="1" applyBorder="1" applyAlignment="1">
      <alignment horizontal="center" vertical="center"/>
    </xf>
    <xf numFmtId="0" fontId="62" fillId="0" borderId="135" xfId="0" applyFont="1" applyBorder="1" applyAlignment="1">
      <alignment horizontal="center" vertical="center"/>
    </xf>
    <xf numFmtId="0" fontId="62" fillId="0" borderId="107" xfId="0" applyFont="1" applyBorder="1" applyAlignment="1">
      <alignment horizontal="center" vertical="center"/>
    </xf>
    <xf numFmtId="0" fontId="62" fillId="0" borderId="53" xfId="0" applyFont="1" applyBorder="1" applyAlignment="1">
      <alignment horizontal="center" vertical="center"/>
    </xf>
    <xf numFmtId="0" fontId="62" fillId="0" borderId="132" xfId="0" applyFont="1" applyBorder="1" applyAlignment="1">
      <alignment horizontal="center" vertical="center"/>
    </xf>
    <xf numFmtId="180" fontId="47" fillId="0" borderId="55" xfId="0" applyNumberFormat="1" applyFont="1" applyBorder="1" applyAlignment="1">
      <alignment horizontal="center" vertical="center" shrinkToFit="1"/>
    </xf>
    <xf numFmtId="180" fontId="47" fillId="0" borderId="118" xfId="0" applyNumberFormat="1" applyFont="1" applyBorder="1" applyAlignment="1">
      <alignment horizontal="center" vertical="center" shrinkToFit="1"/>
    </xf>
    <xf numFmtId="180" fontId="62" fillId="0" borderId="134" xfId="0" applyNumberFormat="1" applyFont="1" applyBorder="1" applyAlignment="1">
      <alignment horizontal="center" vertical="center" shrinkToFit="1"/>
    </xf>
    <xf numFmtId="180" fontId="62" fillId="0" borderId="41" xfId="0" applyNumberFormat="1" applyFont="1" applyBorder="1" applyAlignment="1">
      <alignment horizontal="center" vertical="center" shrinkToFit="1"/>
    </xf>
    <xf numFmtId="180" fontId="62" fillId="0" borderId="107" xfId="0" applyNumberFormat="1" applyFont="1" applyBorder="1" applyAlignment="1">
      <alignment horizontal="center" vertical="center" shrinkToFit="1"/>
    </xf>
    <xf numFmtId="180" fontId="62" fillId="0" borderId="53" xfId="0" applyNumberFormat="1" applyFont="1" applyBorder="1" applyAlignment="1">
      <alignment horizontal="center" vertical="center" shrinkToFit="1"/>
    </xf>
    <xf numFmtId="177" fontId="48" fillId="0" borderId="170" xfId="0" applyNumberFormat="1" applyFont="1" applyBorder="1" applyAlignment="1" applyProtection="1">
      <alignment horizontal="center" vertical="center" wrapText="1" shrinkToFit="1"/>
      <protection locked="0"/>
    </xf>
    <xf numFmtId="177" fontId="48" fillId="0" borderId="41" xfId="0" applyNumberFormat="1" applyFont="1" applyBorder="1" applyAlignment="1" applyProtection="1">
      <alignment horizontal="center" vertical="center" wrapText="1" shrinkToFit="1"/>
      <protection locked="0"/>
    </xf>
    <xf numFmtId="177" fontId="48" fillId="0" borderId="74" xfId="0" applyNumberFormat="1" applyFont="1" applyBorder="1" applyAlignment="1" applyProtection="1">
      <alignment horizontal="center" vertical="center" wrapText="1" shrinkToFit="1"/>
      <protection locked="0"/>
    </xf>
    <xf numFmtId="177" fontId="48" fillId="0" borderId="53" xfId="0" applyNumberFormat="1" applyFont="1" applyBorder="1" applyAlignment="1" applyProtection="1">
      <alignment horizontal="center" vertical="center" wrapText="1" shrinkToFit="1"/>
      <protection locked="0"/>
    </xf>
    <xf numFmtId="177" fontId="43" fillId="0" borderId="41" xfId="0" applyNumberFormat="1" applyFont="1" applyBorder="1" applyAlignment="1">
      <alignment horizontal="center" vertical="center" wrapText="1" shrinkToFit="1"/>
    </xf>
    <xf numFmtId="177" fontId="43" fillId="0" borderId="53" xfId="0" applyNumberFormat="1" applyFont="1" applyBorder="1" applyAlignment="1">
      <alignment horizontal="center" vertical="center" wrapText="1" shrinkToFit="1"/>
    </xf>
    <xf numFmtId="0" fontId="20" fillId="0" borderId="68" xfId="0" applyFont="1" applyBorder="1" applyAlignment="1" applyProtection="1">
      <alignment horizontal="center" vertical="center"/>
      <protection locked="0"/>
    </xf>
    <xf numFmtId="0" fontId="20" fillId="0" borderId="83" xfId="0" applyFont="1" applyBorder="1" applyAlignment="1" applyProtection="1">
      <alignment horizontal="center" vertical="center"/>
      <protection locked="0"/>
    </xf>
    <xf numFmtId="0" fontId="0" fillId="0" borderId="52" xfId="0" applyBorder="1" applyAlignment="1">
      <alignment horizontal="center" vertical="center" shrinkToFit="1"/>
    </xf>
    <xf numFmtId="0" fontId="0" fillId="0" borderId="22" xfId="0" applyBorder="1" applyAlignment="1">
      <alignment horizontal="center" vertical="center" shrinkToFit="1"/>
    </xf>
    <xf numFmtId="0" fontId="71" fillId="0" borderId="100" xfId="0" applyFont="1" applyBorder="1" applyAlignment="1" applyProtection="1">
      <alignment horizontal="center" vertical="center"/>
      <protection locked="0"/>
    </xf>
    <xf numFmtId="0" fontId="48" fillId="0" borderId="11" xfId="0" applyFont="1" applyBorder="1" applyAlignment="1">
      <alignment horizontal="center" vertical="center"/>
    </xf>
    <xf numFmtId="0" fontId="71" fillId="0" borderId="16" xfId="0" applyFont="1" applyBorder="1" applyAlignment="1" applyProtection="1">
      <alignment horizontal="center" vertical="center"/>
      <protection locked="0"/>
    </xf>
    <xf numFmtId="0" fontId="71" fillId="0" borderId="14" xfId="0" applyFont="1" applyBorder="1" applyAlignment="1" applyProtection="1">
      <alignment horizontal="center" vertical="center"/>
      <protection locked="0"/>
    </xf>
    <xf numFmtId="0" fontId="0" fillId="0" borderId="115" xfId="0" applyBorder="1" applyAlignment="1">
      <alignment horizontal="center" vertical="center" shrinkToFit="1"/>
    </xf>
    <xf numFmtId="0" fontId="0" fillId="0" borderId="14" xfId="0" applyBorder="1" applyAlignment="1">
      <alignment horizontal="center" vertical="center" shrinkToFit="1"/>
    </xf>
    <xf numFmtId="0" fontId="71" fillId="0" borderId="48" xfId="0" applyFont="1" applyBorder="1" applyAlignment="1" applyProtection="1">
      <alignment horizontal="center" vertical="center"/>
      <protection locked="0"/>
    </xf>
    <xf numFmtId="0" fontId="48" fillId="0" borderId="22" xfId="0" applyFont="1" applyBorder="1" applyAlignment="1">
      <alignment horizontal="center" vertical="center"/>
    </xf>
    <xf numFmtId="0" fontId="71" fillId="0" borderId="190" xfId="0" applyFont="1" applyBorder="1" applyAlignment="1" applyProtection="1">
      <alignment horizontal="center" vertical="center"/>
      <protection locked="0"/>
    </xf>
    <xf numFmtId="0" fontId="20" fillId="0" borderId="71" xfId="0" applyFont="1" applyBorder="1" applyAlignment="1" applyProtection="1">
      <alignment horizontal="center" vertical="center"/>
      <protection locked="0"/>
    </xf>
    <xf numFmtId="0" fontId="0" fillId="0" borderId="16" xfId="0" applyBorder="1" applyAlignment="1">
      <alignment horizontal="center" vertical="center" shrinkToFit="1"/>
    </xf>
    <xf numFmtId="0" fontId="71" fillId="0" borderId="171" xfId="0" applyFont="1" applyBorder="1" applyAlignment="1" applyProtection="1">
      <alignment horizontal="center" vertical="center"/>
      <protection locked="0"/>
    </xf>
    <xf numFmtId="0" fontId="20" fillId="0" borderId="1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0" fillId="0" borderId="11" xfId="0" applyBorder="1" applyAlignment="1">
      <alignment horizontal="center" vertical="center" shrinkToFit="1"/>
    </xf>
    <xf numFmtId="0" fontId="48" fillId="0" borderId="52" xfId="0" applyFont="1" applyBorder="1" applyAlignment="1">
      <alignment horizontal="center" vertical="center"/>
    </xf>
    <xf numFmtId="0" fontId="71" fillId="0" borderId="100" xfId="0" applyFont="1" applyBorder="1" applyAlignment="1">
      <alignment horizontal="center" vertical="center" wrapText="1" shrinkToFit="1"/>
    </xf>
    <xf numFmtId="177" fontId="43" fillId="0" borderId="16" xfId="0" applyNumberFormat="1" applyFont="1" applyBorder="1" applyAlignment="1">
      <alignment horizontal="center" vertical="center"/>
    </xf>
    <xf numFmtId="0" fontId="48" fillId="0" borderId="23" xfId="0" applyFont="1" applyBorder="1" applyAlignment="1">
      <alignment horizontal="center" vertical="center"/>
    </xf>
    <xf numFmtId="0" fontId="71" fillId="0" borderId="100" xfId="0" applyFont="1" applyBorder="1" applyAlignment="1">
      <alignment horizontal="center" vertical="center"/>
    </xf>
    <xf numFmtId="0" fontId="47" fillId="0" borderId="100" xfId="0" applyFont="1" applyBorder="1" applyAlignment="1">
      <alignment horizontal="center" vertical="center" wrapText="1" shrinkToFit="1"/>
    </xf>
    <xf numFmtId="0" fontId="71" fillId="0" borderId="47" xfId="0" applyFont="1" applyBorder="1" applyAlignment="1">
      <alignment horizontal="center" vertical="center" wrapText="1" shrinkToFit="1"/>
    </xf>
    <xf numFmtId="177" fontId="43" fillId="0" borderId="15" xfId="0" applyNumberFormat="1" applyFont="1" applyBorder="1" applyAlignment="1">
      <alignment horizontal="center" vertical="center"/>
    </xf>
    <xf numFmtId="0" fontId="10" fillId="0" borderId="0" xfId="0" applyFont="1" applyAlignment="1">
      <alignment horizontal="left" vertical="center"/>
    </xf>
    <xf numFmtId="0" fontId="71" fillId="0" borderId="270" xfId="0" applyFont="1" applyBorder="1" applyAlignment="1" applyProtection="1">
      <alignment horizontal="center" vertical="center"/>
      <protection locked="0"/>
    </xf>
    <xf numFmtId="0" fontId="8" fillId="0" borderId="134"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48" fillId="0" borderId="16" xfId="0" applyFont="1" applyBorder="1" applyAlignment="1">
      <alignment horizontal="center" vertical="center" shrinkToFit="1"/>
    </xf>
    <xf numFmtId="177" fontId="5" fillId="0" borderId="41"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20" fillId="0" borderId="106" xfId="0" applyFont="1" applyBorder="1" applyAlignment="1" applyProtection="1">
      <alignment horizontal="center" vertical="center"/>
      <protection locked="0"/>
    </xf>
    <xf numFmtId="0" fontId="20" fillId="0" borderId="100" xfId="0" applyFont="1" applyBorder="1" applyAlignment="1" applyProtection="1">
      <alignment horizontal="center" vertical="center"/>
      <protection locked="0"/>
    </xf>
    <xf numFmtId="0" fontId="5" fillId="0" borderId="170" xfId="0" applyFont="1" applyBorder="1" applyAlignment="1">
      <alignment horizontal="left" vertical="top" wrapText="1"/>
    </xf>
    <xf numFmtId="0" fontId="5" fillId="0" borderId="41" xfId="0" applyFont="1" applyBorder="1" applyAlignment="1">
      <alignment horizontal="left" vertical="top" wrapText="1"/>
    </xf>
    <xf numFmtId="0" fontId="5" fillId="0" borderId="74" xfId="0" applyFont="1" applyBorder="1" applyAlignment="1">
      <alignment horizontal="left" vertical="top" wrapText="1"/>
    </xf>
    <xf numFmtId="0" fontId="5" fillId="0" borderId="53" xfId="0" applyFont="1" applyBorder="1" applyAlignment="1">
      <alignment horizontal="left" vertical="top" wrapText="1"/>
    </xf>
    <xf numFmtId="0" fontId="48" fillId="0" borderId="20" xfId="0" applyFont="1" applyBorder="1" applyAlignment="1">
      <alignment horizontal="center" vertical="center" shrinkToFit="1"/>
    </xf>
    <xf numFmtId="0" fontId="48" fillId="0" borderId="18" xfId="0" applyFont="1" applyBorder="1" applyAlignment="1">
      <alignment horizontal="center" vertical="center" shrinkToFit="1"/>
    </xf>
    <xf numFmtId="0" fontId="0" fillId="0" borderId="52" xfId="0" applyBorder="1" applyAlignment="1">
      <alignment horizontal="center" vertical="center"/>
    </xf>
    <xf numFmtId="0" fontId="0" fillId="0" borderId="11" xfId="0" applyBorder="1" applyAlignment="1">
      <alignment horizontal="center" vertical="center"/>
    </xf>
    <xf numFmtId="0" fontId="8" fillId="0" borderId="107" xfId="0" applyFont="1" applyBorder="1" applyAlignment="1">
      <alignment horizontal="center" vertical="center" wrapText="1" shrinkToFit="1"/>
    </xf>
    <xf numFmtId="177" fontId="5" fillId="0" borderId="53" xfId="0" applyNumberFormat="1" applyFont="1" applyBorder="1" applyAlignment="1">
      <alignment horizontal="center" vertical="center"/>
    </xf>
    <xf numFmtId="0" fontId="20" fillId="0" borderId="48" xfId="0" applyFont="1" applyBorder="1" applyAlignment="1" applyProtection="1">
      <alignment horizontal="center" vertical="center"/>
      <protection locked="0"/>
    </xf>
    <xf numFmtId="0" fontId="43" fillId="0" borderId="61"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3" fillId="0" borderId="37" xfId="0" applyFont="1" applyBorder="1" applyAlignment="1" applyProtection="1">
      <alignment horizontal="left" vertical="top" wrapText="1"/>
      <protection locked="0"/>
    </xf>
    <xf numFmtId="0" fontId="71" fillId="12" borderId="71" xfId="0" applyFont="1" applyFill="1" applyBorder="1" applyAlignment="1" applyProtection="1">
      <alignment horizontal="center" vertical="center"/>
      <protection locked="0"/>
    </xf>
    <xf numFmtId="0" fontId="71" fillId="12" borderId="83" xfId="0" applyFont="1" applyFill="1" applyBorder="1" applyAlignment="1" applyProtection="1">
      <alignment horizontal="center" vertical="center"/>
      <protection locked="0"/>
    </xf>
    <xf numFmtId="0" fontId="5" fillId="0" borderId="13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4" xfId="0" applyFont="1" applyBorder="1" applyAlignment="1">
      <alignment horizontal="left" vertical="top" wrapText="1"/>
    </xf>
    <xf numFmtId="0" fontId="5" fillId="0" borderId="107" xfId="0" applyFont="1" applyBorder="1" applyAlignment="1">
      <alignment horizontal="left" vertical="top" wrapText="1"/>
    </xf>
    <xf numFmtId="0" fontId="43" fillId="0" borderId="86" xfId="0" applyFont="1" applyBorder="1" applyAlignment="1" applyProtection="1">
      <alignment horizontal="left" vertical="top" wrapText="1"/>
      <protection locked="0"/>
    </xf>
    <xf numFmtId="0" fontId="43" fillId="0" borderId="60" xfId="0" applyFont="1" applyBorder="1" applyAlignment="1" applyProtection="1">
      <alignment horizontal="left" vertical="top" wrapText="1"/>
      <protection locked="0"/>
    </xf>
    <xf numFmtId="0" fontId="43" fillId="0" borderId="35" xfId="0" applyFont="1" applyBorder="1" applyAlignment="1" applyProtection="1">
      <alignment horizontal="left" vertical="top" wrapText="1"/>
      <protection locked="0"/>
    </xf>
    <xf numFmtId="177" fontId="47" fillId="0" borderId="107" xfId="0" applyNumberFormat="1" applyFont="1" applyBorder="1" applyAlignment="1">
      <alignment horizontal="left" vertical="center" wrapText="1" shrinkToFit="1"/>
    </xf>
    <xf numFmtId="177" fontId="47" fillId="0" borderId="53" xfId="0" applyNumberFormat="1" applyFont="1" applyBorder="1" applyAlignment="1">
      <alignment horizontal="left" vertical="center" shrinkToFit="1"/>
    </xf>
    <xf numFmtId="177" fontId="47" fillId="0" borderId="118" xfId="0" applyNumberFormat="1" applyFont="1" applyBorder="1" applyAlignment="1">
      <alignment horizontal="left" vertical="center" shrinkToFit="1"/>
    </xf>
    <xf numFmtId="0" fontId="43" fillId="0" borderId="64" xfId="0" applyFont="1" applyBorder="1" applyAlignment="1" applyProtection="1">
      <alignment horizontal="left" vertical="top" wrapText="1"/>
      <protection locked="0"/>
    </xf>
    <xf numFmtId="0" fontId="43" fillId="0" borderId="80" xfId="0" applyFont="1" applyBorder="1" applyAlignment="1" applyProtection="1">
      <alignment horizontal="left" vertical="top" wrapText="1"/>
      <protection locked="0"/>
    </xf>
    <xf numFmtId="0" fontId="43" fillId="0" borderId="36" xfId="0" applyFont="1" applyBorder="1" applyAlignment="1" applyProtection="1">
      <alignment horizontal="left" vertical="top" wrapText="1"/>
      <protection locked="0"/>
    </xf>
    <xf numFmtId="0" fontId="71" fillId="0" borderId="167" xfId="0" applyFont="1" applyBorder="1" applyAlignment="1">
      <alignment horizontal="center" vertical="center"/>
    </xf>
    <xf numFmtId="0" fontId="71" fillId="0" borderId="190" xfId="0" applyFont="1" applyBorder="1" applyAlignment="1">
      <alignment horizontal="center" vertical="center"/>
    </xf>
    <xf numFmtId="0" fontId="47" fillId="0" borderId="106" xfId="0" applyFont="1" applyBorder="1" applyAlignment="1">
      <alignment horizontal="center" vertical="center" wrapText="1" shrinkToFit="1"/>
    </xf>
    <xf numFmtId="0" fontId="45" fillId="0" borderId="134"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118" xfId="0" applyFont="1" applyBorder="1" applyAlignment="1">
      <alignment horizontal="center" vertical="center" wrapText="1"/>
    </xf>
    <xf numFmtId="0" fontId="47" fillId="0" borderId="220" xfId="0"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205" xfId="0" applyFont="1" applyBorder="1" applyAlignment="1">
      <alignment horizontal="center" vertical="center" shrinkToFit="1"/>
    </xf>
    <xf numFmtId="0" fontId="47" fillId="0" borderId="118" xfId="0" applyFont="1" applyBorder="1" applyAlignment="1">
      <alignment horizontal="center" vertical="center" shrinkToFit="1"/>
    </xf>
    <xf numFmtId="0" fontId="44" fillId="0" borderId="134" xfId="0" applyFont="1" applyBorder="1" applyAlignment="1">
      <alignment horizontal="center" vertical="center" wrapText="1" shrinkToFit="1"/>
    </xf>
    <xf numFmtId="0" fontId="44" fillId="0" borderId="55" xfId="0" applyFont="1" applyBorder="1" applyAlignment="1">
      <alignment horizontal="center" vertical="center" shrinkToFit="1"/>
    </xf>
    <xf numFmtId="0" fontId="44" fillId="0" borderId="107" xfId="0" applyFont="1" applyBorder="1" applyAlignment="1">
      <alignment horizontal="center" vertical="center" shrinkToFit="1"/>
    </xf>
    <xf numFmtId="0" fontId="44" fillId="0" borderId="118" xfId="0" applyFont="1" applyBorder="1" applyAlignment="1">
      <alignment horizontal="center" vertical="center" shrinkToFit="1"/>
    </xf>
    <xf numFmtId="0" fontId="71" fillId="0" borderId="106" xfId="0" applyFont="1" applyBorder="1" applyAlignment="1">
      <alignment horizontal="center" vertical="center"/>
    </xf>
    <xf numFmtId="0" fontId="43" fillId="0" borderId="100" xfId="0" applyFont="1" applyBorder="1" applyAlignment="1">
      <alignment horizontal="left" vertical="top" wrapText="1"/>
    </xf>
    <xf numFmtId="0" fontId="43" fillId="0" borderId="16" xfId="0" applyFont="1" applyBorder="1" applyAlignment="1">
      <alignment horizontal="left" vertical="top" wrapText="1"/>
    </xf>
    <xf numFmtId="0" fontId="43" fillId="0" borderId="11" xfId="0" applyFont="1" applyBorder="1" applyAlignment="1">
      <alignment horizontal="left" vertical="top" wrapText="1"/>
    </xf>
    <xf numFmtId="0" fontId="71" fillId="0" borderId="16" xfId="0" applyFont="1" applyBorder="1" applyAlignment="1">
      <alignment horizontal="center" vertical="center"/>
    </xf>
    <xf numFmtId="0" fontId="47" fillId="0" borderId="134" xfId="0" applyFont="1" applyBorder="1" applyAlignment="1">
      <alignment horizontal="center" vertical="center"/>
    </xf>
    <xf numFmtId="0" fontId="47" fillId="0" borderId="55" xfId="0" applyFont="1" applyBorder="1" applyAlignment="1">
      <alignment horizontal="center" vertical="center"/>
    </xf>
    <xf numFmtId="0" fontId="47" fillId="0" borderId="107" xfId="0" applyFont="1" applyBorder="1" applyAlignment="1">
      <alignment horizontal="center" vertical="center"/>
    </xf>
    <xf numFmtId="0" fontId="47" fillId="0" borderId="118" xfId="0" applyFont="1" applyBorder="1" applyAlignment="1">
      <alignment horizontal="center" vertical="center"/>
    </xf>
    <xf numFmtId="0" fontId="71" fillId="0" borderId="115" xfId="0" applyFont="1" applyBorder="1" applyAlignment="1">
      <alignment horizontal="center" vertical="center"/>
    </xf>
    <xf numFmtId="0" fontId="48" fillId="0" borderId="23" xfId="0" applyFont="1" applyBorder="1" applyAlignment="1">
      <alignment horizontal="center" vertical="center" shrinkToFit="1"/>
    </xf>
    <xf numFmtId="0" fontId="71" fillId="0" borderId="47" xfId="0" applyFont="1" applyBorder="1" applyAlignment="1" applyProtection="1">
      <alignment horizontal="center" vertical="center"/>
      <protection locked="0"/>
    </xf>
    <xf numFmtId="0" fontId="48" fillId="0" borderId="31" xfId="0" applyFont="1" applyBorder="1" applyAlignment="1">
      <alignment horizontal="center" vertical="center" shrinkToFit="1"/>
    </xf>
    <xf numFmtId="49" fontId="108" fillId="0" borderId="0" xfId="0" applyNumberFormat="1" applyFont="1" applyAlignment="1">
      <alignment horizontal="center"/>
    </xf>
    <xf numFmtId="0" fontId="8" fillId="0" borderId="195" xfId="0" applyFont="1" applyBorder="1" applyAlignment="1">
      <alignment horizontal="center" vertical="center" wrapText="1" shrinkToFit="1"/>
    </xf>
    <xf numFmtId="177" fontId="5" fillId="0" borderId="174" xfId="0" applyNumberFormat="1" applyFont="1" applyBorder="1" applyAlignment="1">
      <alignment horizontal="center" vertical="center"/>
    </xf>
    <xf numFmtId="0" fontId="20" fillId="0" borderId="189" xfId="0" applyFont="1" applyBorder="1" applyAlignment="1" applyProtection="1">
      <alignment horizontal="center" vertical="center"/>
      <protection locked="0"/>
    </xf>
    <xf numFmtId="0" fontId="71" fillId="12" borderId="56" xfId="0" applyFont="1" applyFill="1" applyBorder="1" applyAlignment="1" applyProtection="1">
      <alignment horizontal="center" vertical="center"/>
      <protection locked="0"/>
    </xf>
    <xf numFmtId="0" fontId="0" fillId="0" borderId="13" xfId="0" applyBorder="1" applyAlignment="1">
      <alignment horizontal="center" vertical="center"/>
    </xf>
    <xf numFmtId="0" fontId="20" fillId="0" borderId="27" xfId="0" applyFont="1" applyBorder="1" applyAlignment="1" applyProtection="1">
      <alignment horizontal="center" vertical="center"/>
      <protection locked="0"/>
    </xf>
    <xf numFmtId="0" fontId="0" fillId="0" borderId="27" xfId="0" applyBorder="1" applyAlignment="1">
      <alignment horizontal="center" vertical="center" shrinkToFit="1"/>
    </xf>
    <xf numFmtId="0" fontId="20" fillId="0" borderId="168" xfId="0" applyFont="1" applyBorder="1" applyAlignment="1" applyProtection="1">
      <alignment horizontal="center" vertical="center"/>
      <protection locked="0"/>
    </xf>
    <xf numFmtId="0" fontId="0" fillId="0" borderId="13" xfId="0" applyBorder="1" applyAlignment="1">
      <alignment horizontal="center" vertical="center" shrinkToFit="1"/>
    </xf>
    <xf numFmtId="0" fontId="5" fillId="0" borderId="195" xfId="0" applyFont="1" applyBorder="1" applyAlignment="1">
      <alignment horizontal="center" vertical="center" wrapText="1"/>
    </xf>
    <xf numFmtId="0" fontId="5" fillId="0" borderId="174" xfId="0" applyFont="1" applyBorder="1" applyAlignment="1">
      <alignment horizontal="center" vertical="center" wrapText="1"/>
    </xf>
    <xf numFmtId="0" fontId="5" fillId="0" borderId="173" xfId="0" applyFont="1" applyBorder="1" applyAlignment="1">
      <alignment horizontal="left" vertical="top" wrapText="1"/>
    </xf>
    <xf numFmtId="0" fontId="5" fillId="0" borderId="174" xfId="0" applyFont="1" applyBorder="1" applyAlignment="1">
      <alignment horizontal="left" vertical="top" wrapText="1"/>
    </xf>
    <xf numFmtId="0" fontId="5" fillId="0" borderId="195" xfId="0" applyFont="1" applyBorder="1" applyAlignment="1">
      <alignment horizontal="left" vertical="top" wrapText="1"/>
    </xf>
    <xf numFmtId="0" fontId="48" fillId="0" borderId="14" xfId="0" applyFont="1" applyBorder="1" applyAlignment="1">
      <alignment horizontal="center" vertical="center" shrinkToFit="1"/>
    </xf>
    <xf numFmtId="0" fontId="71" fillId="0" borderId="48" xfId="0" applyFont="1" applyBorder="1" applyAlignment="1">
      <alignment horizontal="center" vertical="center" wrapText="1" shrinkToFit="1"/>
    </xf>
    <xf numFmtId="177" fontId="43" fillId="0" borderId="14" xfId="0" applyNumberFormat="1" applyFont="1" applyBorder="1" applyAlignment="1">
      <alignment horizontal="center" vertical="center"/>
    </xf>
    <xf numFmtId="0" fontId="48" fillId="0" borderId="22" xfId="0" applyFont="1" applyBorder="1" applyAlignment="1">
      <alignment horizontal="center" vertical="center" shrinkToFit="1"/>
    </xf>
    <xf numFmtId="0" fontId="0" fillId="0" borderId="22" xfId="0" applyBorder="1" applyAlignment="1">
      <alignment horizontal="center" vertical="center"/>
    </xf>
    <xf numFmtId="0" fontId="20" fillId="0" borderId="14" xfId="0" applyFont="1" applyBorder="1" applyAlignment="1" applyProtection="1">
      <alignment horizontal="center" vertical="center"/>
      <protection locked="0"/>
    </xf>
    <xf numFmtId="0" fontId="71" fillId="12" borderId="57" xfId="0" applyFont="1" applyFill="1" applyBorder="1" applyAlignment="1" applyProtection="1">
      <alignment horizontal="center" vertical="center"/>
      <protection locked="0"/>
    </xf>
    <xf numFmtId="0" fontId="48" fillId="0" borderId="19" xfId="0" applyFont="1" applyBorder="1" applyAlignment="1">
      <alignment horizontal="center" vertical="center" shrinkToFit="1"/>
    </xf>
    <xf numFmtId="0" fontId="44" fillId="0" borderId="134" xfId="0" applyFont="1" applyBorder="1" applyAlignment="1">
      <alignment horizontal="center" vertical="center"/>
    </xf>
    <xf numFmtId="0" fontId="44" fillId="0" borderId="55" xfId="0" applyFont="1" applyBorder="1" applyAlignment="1">
      <alignment horizontal="center" vertical="center"/>
    </xf>
    <xf numFmtId="0" fontId="44" fillId="0" borderId="107" xfId="0" applyFont="1" applyBorder="1" applyAlignment="1">
      <alignment horizontal="center" vertical="center"/>
    </xf>
    <xf numFmtId="0" fontId="44" fillId="0" borderId="118" xfId="0" applyFont="1" applyBorder="1" applyAlignment="1">
      <alignment horizontal="center" vertical="center"/>
    </xf>
    <xf numFmtId="177" fontId="43" fillId="0" borderId="115" xfId="0" applyNumberFormat="1" applyFont="1" applyBorder="1" applyAlignment="1">
      <alignment horizontal="center" vertical="center"/>
    </xf>
    <xf numFmtId="0" fontId="43" fillId="12" borderId="71" xfId="0" applyFont="1" applyFill="1" applyBorder="1" applyAlignment="1">
      <alignment horizontal="left" vertical="top" wrapText="1"/>
    </xf>
    <xf numFmtId="0" fontId="43" fillId="12" borderId="16" xfId="0" applyFont="1" applyFill="1" applyBorder="1" applyAlignment="1">
      <alignment horizontal="left" vertical="top" wrapText="1"/>
    </xf>
    <xf numFmtId="0" fontId="43" fillId="0" borderId="68" xfId="0" applyFont="1" applyBorder="1" applyAlignment="1">
      <alignment horizontal="left" vertical="top" wrapText="1"/>
    </xf>
    <xf numFmtId="0" fontId="43" fillId="0" borderId="115" xfId="0" applyFont="1" applyBorder="1" applyAlignment="1">
      <alignment horizontal="left" vertical="top" wrapText="1"/>
    </xf>
    <xf numFmtId="0" fontId="43" fillId="0" borderId="71" xfId="0" applyFont="1" applyBorder="1" applyAlignment="1">
      <alignment horizontal="left" vertical="top" wrapText="1"/>
    </xf>
    <xf numFmtId="0" fontId="44" fillId="0" borderId="83" xfId="0" applyFont="1" applyBorder="1" applyAlignment="1">
      <alignment horizontal="center" vertical="center"/>
    </xf>
    <xf numFmtId="49" fontId="44" fillId="0" borderId="48" xfId="0" applyNumberFormat="1" applyFont="1" applyBorder="1" applyAlignment="1">
      <alignment horizontal="center" vertical="center" shrinkToFit="1"/>
    </xf>
    <xf numFmtId="49" fontId="44" fillId="0" borderId="14" xfId="0" applyNumberFormat="1" applyFont="1" applyBorder="1" applyAlignment="1">
      <alignment horizontal="center" vertical="center" shrinkToFit="1"/>
    </xf>
    <xf numFmtId="0" fontId="71" fillId="0" borderId="68" xfId="0" applyFont="1" applyBorder="1" applyAlignment="1">
      <alignment horizontal="center" vertical="center"/>
    </xf>
    <xf numFmtId="0" fontId="71" fillId="0" borderId="71" xfId="0" applyFont="1" applyBorder="1" applyAlignment="1">
      <alignment horizontal="center" vertical="center"/>
    </xf>
    <xf numFmtId="0" fontId="48" fillId="0" borderId="108" xfId="0" applyFont="1" applyBorder="1" applyAlignment="1">
      <alignment horizontal="center" vertical="center" shrinkToFit="1"/>
    </xf>
    <xf numFmtId="49" fontId="44" fillId="0" borderId="134" xfId="0" applyNumberFormat="1" applyFont="1" applyBorder="1" applyAlignment="1">
      <alignment horizontal="center" vertical="center" shrinkToFit="1"/>
    </xf>
    <xf numFmtId="49" fontId="44" fillId="0" borderId="41" xfId="0" applyNumberFormat="1" applyFont="1" applyBorder="1" applyAlignment="1">
      <alignment horizontal="center" vertical="center" shrinkToFit="1"/>
    </xf>
    <xf numFmtId="0" fontId="48" fillId="0" borderId="115" xfId="0" applyFont="1" applyBorder="1" applyAlignment="1">
      <alignment horizontal="center" vertical="center" shrinkToFit="1"/>
    </xf>
    <xf numFmtId="0" fontId="71" fillId="0" borderId="15" xfId="0" applyFont="1" applyBorder="1" applyAlignment="1" applyProtection="1">
      <alignment horizontal="center" vertical="center"/>
      <protection locked="0"/>
    </xf>
    <xf numFmtId="0" fontId="48" fillId="0" borderId="15" xfId="0" applyFont="1" applyBorder="1" applyAlignment="1">
      <alignment horizontal="center" vertical="center" shrinkToFit="1"/>
    </xf>
    <xf numFmtId="0" fontId="105" fillId="0" borderId="0" xfId="0" applyFont="1" applyAlignment="1">
      <alignment horizontal="left" vertical="center"/>
    </xf>
    <xf numFmtId="0" fontId="106" fillId="0" borderId="0" xfId="0" applyFont="1" applyAlignment="1">
      <alignment horizontal="right" vertical="center"/>
    </xf>
    <xf numFmtId="179" fontId="47" fillId="0" borderId="43" xfId="0" applyNumberFormat="1" applyFont="1" applyBorder="1" applyAlignment="1">
      <alignment horizontal="left" vertical="center" shrinkToFit="1"/>
    </xf>
    <xf numFmtId="179" fontId="47" fillId="0" borderId="104" xfId="0" applyNumberFormat="1" applyFont="1" applyBorder="1" applyAlignment="1">
      <alignment horizontal="left" vertical="center" shrinkToFit="1"/>
    </xf>
    <xf numFmtId="179" fontId="47" fillId="0" borderId="131" xfId="0" applyNumberFormat="1" applyFont="1" applyBorder="1" applyAlignment="1">
      <alignment horizontal="left" vertical="center" shrinkToFit="1"/>
    </xf>
    <xf numFmtId="179" fontId="47" fillId="0" borderId="43" xfId="0" applyNumberFormat="1" applyFont="1" applyBorder="1" applyAlignment="1">
      <alignment horizontal="center" vertical="center" shrinkToFit="1"/>
    </xf>
    <xf numFmtId="179" fontId="47" fillId="0" borderId="104" xfId="0" applyNumberFormat="1" applyFont="1" applyBorder="1" applyAlignment="1">
      <alignment horizontal="center" vertical="center" shrinkToFit="1"/>
    </xf>
    <xf numFmtId="179" fontId="47" fillId="0" borderId="131" xfId="0" applyNumberFormat="1" applyFont="1" applyBorder="1" applyAlignment="1">
      <alignment horizontal="center" vertical="center" shrinkToFit="1"/>
    </xf>
    <xf numFmtId="0" fontId="65" fillId="0" borderId="0" xfId="0" applyFont="1" applyAlignment="1">
      <alignment horizontal="left" vertical="center"/>
    </xf>
    <xf numFmtId="0" fontId="110" fillId="0" borderId="0" xfId="0" quotePrefix="1" applyFont="1" applyAlignment="1">
      <alignment horizontal="center" vertical="center"/>
    </xf>
    <xf numFmtId="0" fontId="48" fillId="0" borderId="34" xfId="0" applyFont="1" applyBorder="1" applyAlignment="1">
      <alignment horizontal="center" vertical="center"/>
    </xf>
    <xf numFmtId="0" fontId="48" fillId="0" borderId="141" xfId="0" applyFont="1" applyBorder="1" applyAlignment="1">
      <alignment horizontal="center" vertical="center"/>
    </xf>
    <xf numFmtId="0" fontId="48" fillId="0" borderId="109" xfId="0" applyFont="1" applyBorder="1" applyAlignment="1">
      <alignment horizontal="center" vertical="center"/>
    </xf>
    <xf numFmtId="0" fontId="49" fillId="0" borderId="34" xfId="0" applyFont="1" applyBorder="1" applyAlignment="1">
      <alignment horizontal="center" vertical="center"/>
    </xf>
    <xf numFmtId="0" fontId="49" fillId="0" borderId="110" xfId="0" applyFont="1" applyBorder="1" applyAlignment="1">
      <alignment horizontal="center" vertical="center"/>
    </xf>
    <xf numFmtId="0" fontId="44" fillId="0" borderId="186" xfId="0" applyFont="1" applyBorder="1" applyAlignment="1" applyProtection="1">
      <alignment horizontal="center" vertical="center" shrinkToFit="1"/>
      <protection locked="0"/>
    </xf>
    <xf numFmtId="0" fontId="44" fillId="0" borderId="178" xfId="0" applyFont="1" applyBorder="1" applyAlignment="1" applyProtection="1">
      <alignment horizontal="center" vertical="center" shrinkToFit="1"/>
      <protection locked="0"/>
    </xf>
    <xf numFmtId="0" fontId="44" fillId="0" borderId="187" xfId="0" applyFont="1" applyBorder="1" applyAlignment="1" applyProtection="1">
      <alignment horizontal="center" vertical="center" shrinkToFit="1"/>
      <protection locked="0"/>
    </xf>
    <xf numFmtId="0" fontId="44" fillId="0" borderId="107" xfId="0" applyFont="1" applyBorder="1" applyAlignment="1" applyProtection="1">
      <alignment horizontal="center" vertical="center" shrinkToFit="1"/>
      <protection locked="0"/>
    </xf>
    <xf numFmtId="0" fontId="44" fillId="0" borderId="53" xfId="0" applyFont="1" applyBorder="1" applyAlignment="1" applyProtection="1">
      <alignment horizontal="center" vertical="center" shrinkToFit="1"/>
      <protection locked="0"/>
    </xf>
    <xf numFmtId="0" fontId="44" fillId="0" borderId="132" xfId="0" applyFont="1" applyBorder="1" applyAlignment="1" applyProtection="1">
      <alignment horizontal="center" vertical="center" shrinkToFit="1"/>
      <protection locked="0"/>
    </xf>
    <xf numFmtId="0" fontId="44" fillId="0" borderId="0" xfId="0" applyFont="1" applyAlignment="1" applyProtection="1">
      <alignment horizontal="center" vertical="center" shrinkToFit="1"/>
      <protection locked="0"/>
    </xf>
    <xf numFmtId="0" fontId="48" fillId="0" borderId="58" xfId="0" applyFont="1" applyBorder="1" applyAlignment="1">
      <alignment horizontal="center" vertical="center"/>
    </xf>
    <xf numFmtId="0" fontId="48" fillId="0" borderId="58" xfId="0" applyFont="1" applyBorder="1" applyAlignment="1">
      <alignment horizontal="center" vertical="center" shrinkToFit="1"/>
    </xf>
    <xf numFmtId="0" fontId="48" fillId="0" borderId="67" xfId="0" applyFont="1" applyBorder="1" applyAlignment="1">
      <alignment horizontal="center" vertical="center" shrinkToFit="1"/>
    </xf>
    <xf numFmtId="0" fontId="48" fillId="0" borderId="68" xfId="0" applyFont="1" applyBorder="1" applyAlignment="1">
      <alignment horizontal="center" vertical="center" shrinkToFit="1"/>
    </xf>
    <xf numFmtId="179" fontId="45" fillId="0" borderId="277" xfId="0" applyNumberFormat="1" applyFont="1" applyBorder="1" applyAlignment="1">
      <alignment horizontal="center" vertical="center"/>
    </xf>
    <xf numFmtId="179" fontId="45" fillId="0" borderId="285" xfId="0" applyNumberFormat="1" applyFont="1" applyBorder="1" applyAlignment="1">
      <alignment horizontal="center" vertical="center"/>
    </xf>
    <xf numFmtId="179" fontId="45" fillId="0" borderId="278" xfId="0" applyNumberFormat="1" applyFont="1" applyBorder="1" applyAlignment="1">
      <alignment horizontal="center" vertical="center"/>
    </xf>
    <xf numFmtId="179" fontId="45" fillId="0" borderId="286" xfId="0" applyNumberFormat="1" applyFont="1" applyBorder="1" applyAlignment="1">
      <alignment horizontal="center" vertical="center"/>
    </xf>
    <xf numFmtId="179" fontId="71" fillId="0" borderId="275" xfId="0" applyNumberFormat="1" applyFont="1" applyBorder="1" applyAlignment="1" applyProtection="1">
      <alignment horizontal="right" vertical="center" shrinkToFit="1"/>
      <protection locked="0"/>
    </xf>
    <xf numFmtId="179" fontId="71" fillId="0" borderId="160" xfId="0" applyNumberFormat="1" applyFont="1" applyBorder="1" applyAlignment="1" applyProtection="1">
      <alignment horizontal="right" vertical="center" shrinkToFit="1"/>
      <protection locked="0"/>
    </xf>
    <xf numFmtId="179" fontId="71" fillId="0" borderId="32" xfId="0" applyNumberFormat="1" applyFont="1" applyBorder="1" applyAlignment="1" applyProtection="1">
      <alignment horizontal="right" vertical="center" shrinkToFit="1"/>
      <protection locked="0"/>
    </xf>
    <xf numFmtId="179" fontId="71" fillId="0" borderId="0" xfId="0" applyNumberFormat="1" applyFont="1" applyAlignment="1" applyProtection="1">
      <alignment horizontal="right" vertical="center" shrinkToFit="1"/>
      <protection locked="0"/>
    </xf>
    <xf numFmtId="179" fontId="71" fillId="0" borderId="74" xfId="0" applyNumberFormat="1" applyFont="1" applyBorder="1" applyAlignment="1" applyProtection="1">
      <alignment horizontal="right" vertical="center" shrinkToFit="1"/>
      <protection locked="0"/>
    </xf>
    <xf numFmtId="179" fontId="71" fillId="0" borderId="53" xfId="0" applyNumberFormat="1" applyFont="1" applyBorder="1" applyAlignment="1" applyProtection="1">
      <alignment horizontal="right" vertical="center" shrinkToFit="1"/>
      <protection locked="0"/>
    </xf>
    <xf numFmtId="179" fontId="45" fillId="0" borderId="271" xfId="0" applyNumberFormat="1" applyFont="1" applyBorder="1" applyAlignment="1">
      <alignment horizontal="center" vertical="center"/>
    </xf>
    <xf numFmtId="179" fontId="45" fillId="0" borderId="272" xfId="0" applyNumberFormat="1" applyFont="1" applyBorder="1" applyAlignment="1">
      <alignment horizontal="center" vertical="center"/>
    </xf>
    <xf numFmtId="179" fontId="45" fillId="0" borderId="273" xfId="0" applyNumberFormat="1" applyFont="1" applyBorder="1" applyAlignment="1">
      <alignment horizontal="center" vertical="center"/>
    </xf>
    <xf numFmtId="179" fontId="45" fillId="0" borderId="274" xfId="0" applyNumberFormat="1" applyFont="1" applyBorder="1" applyAlignment="1">
      <alignment horizontal="center" vertical="center"/>
    </xf>
    <xf numFmtId="179" fontId="45" fillId="0" borderId="276" xfId="0" applyNumberFormat="1" applyFont="1" applyBorder="1" applyAlignment="1">
      <alignment horizontal="center" vertical="center"/>
    </xf>
    <xf numFmtId="179" fontId="71" fillId="0" borderId="95" xfId="0" applyNumberFormat="1" applyFont="1" applyBorder="1" applyAlignment="1" applyProtection="1">
      <alignment horizontal="right" vertical="center" shrinkToFit="1"/>
      <protection locked="0"/>
    </xf>
    <xf numFmtId="179" fontId="71" fillId="0" borderId="46" xfId="0" applyNumberFormat="1" applyFont="1" applyBorder="1" applyAlignment="1" applyProtection="1">
      <alignment horizontal="right" vertical="center" shrinkToFit="1"/>
      <protection locked="0"/>
    </xf>
    <xf numFmtId="179" fontId="71" fillId="0" borderId="107" xfId="0" applyNumberFormat="1" applyFont="1" applyBorder="1" applyAlignment="1" applyProtection="1">
      <alignment horizontal="right" vertical="center" shrinkToFit="1"/>
      <protection locked="0"/>
    </xf>
    <xf numFmtId="179" fontId="71" fillId="0" borderId="284" xfId="0" applyNumberFormat="1" applyFont="1" applyBorder="1" applyAlignment="1" applyProtection="1">
      <alignment horizontal="right" vertical="center" shrinkToFit="1"/>
      <protection locked="0"/>
    </xf>
    <xf numFmtId="179" fontId="71" fillId="0" borderId="287" xfId="0" applyNumberFormat="1" applyFont="1" applyBorder="1" applyAlignment="1" applyProtection="1">
      <alignment horizontal="right" vertical="center" shrinkToFit="1"/>
      <protection locked="0"/>
    </xf>
    <xf numFmtId="179" fontId="71" fillId="0" borderId="280" xfId="0" applyNumberFormat="1" applyFont="1" applyBorder="1" applyAlignment="1" applyProtection="1">
      <alignment horizontal="right" vertical="center" shrinkToFit="1"/>
      <protection locked="0"/>
    </xf>
    <xf numFmtId="179" fontId="71" fillId="0" borderId="288" xfId="0" applyNumberFormat="1" applyFont="1" applyBorder="1" applyAlignment="1" applyProtection="1">
      <alignment horizontal="right" vertical="center" shrinkToFit="1"/>
      <protection locked="0"/>
    </xf>
    <xf numFmtId="179" fontId="71" fillId="0" borderId="282" xfId="0" applyNumberFormat="1" applyFont="1" applyBorder="1" applyAlignment="1" applyProtection="1">
      <alignment horizontal="right" vertical="center" shrinkToFit="1"/>
      <protection locked="0"/>
    </xf>
    <xf numFmtId="179" fontId="71" fillId="0" borderId="289" xfId="0" applyNumberFormat="1" applyFont="1" applyBorder="1" applyAlignment="1" applyProtection="1">
      <alignment horizontal="right" vertical="center" shrinkToFit="1"/>
      <protection locked="0"/>
    </xf>
    <xf numFmtId="179" fontId="45" fillId="0" borderId="271" xfId="0" applyNumberFormat="1" applyFont="1" applyBorder="1" applyAlignment="1">
      <alignment horizontal="left" vertical="center"/>
    </xf>
    <xf numFmtId="179" fontId="45" fillId="0" borderId="272" xfId="0" applyNumberFormat="1" applyFont="1" applyBorder="1" applyAlignment="1">
      <alignment horizontal="left" vertical="center"/>
    </xf>
    <xf numFmtId="179" fontId="45" fillId="0" borderId="273" xfId="0" applyNumberFormat="1" applyFont="1" applyBorder="1" applyAlignment="1">
      <alignment horizontal="left" vertical="center"/>
    </xf>
    <xf numFmtId="179" fontId="45" fillId="0" borderId="56" xfId="0" applyNumberFormat="1" applyFont="1" applyBorder="1" applyAlignment="1">
      <alignment horizontal="center" vertical="center"/>
    </xf>
    <xf numFmtId="179" fontId="45" fillId="0" borderId="54" xfId="0" applyNumberFormat="1" applyFont="1" applyBorder="1" applyAlignment="1">
      <alignment horizontal="center" vertical="center"/>
    </xf>
    <xf numFmtId="179" fontId="45" fillId="0" borderId="31" xfId="0" applyNumberFormat="1" applyFont="1" applyBorder="1" applyAlignment="1">
      <alignment horizontal="center" vertical="center"/>
    </xf>
    <xf numFmtId="179" fontId="45" fillId="0" borderId="57" xfId="0" applyNumberFormat="1" applyFont="1" applyBorder="1" applyAlignment="1">
      <alignment horizontal="center" vertical="center"/>
    </xf>
    <xf numFmtId="179" fontId="45" fillId="0" borderId="15" xfId="0" applyNumberFormat="1" applyFont="1" applyBorder="1" applyAlignment="1">
      <alignment horizontal="center" vertical="center"/>
    </xf>
    <xf numFmtId="179" fontId="45" fillId="0" borderId="19" xfId="0" applyNumberFormat="1" applyFont="1" applyBorder="1" applyAlignment="1">
      <alignment horizontal="center" vertical="center"/>
    </xf>
    <xf numFmtId="179" fontId="45" fillId="0" borderId="0" xfId="0" applyNumberFormat="1" applyFont="1" applyAlignment="1">
      <alignment horizontal="center" vertical="center" shrinkToFit="1"/>
    </xf>
    <xf numFmtId="179" fontId="45" fillId="0" borderId="17" xfId="0" applyNumberFormat="1" applyFont="1" applyBorder="1" applyAlignment="1">
      <alignment horizontal="center" vertical="center" shrinkToFit="1"/>
    </xf>
    <xf numFmtId="179" fontId="45" fillId="0" borderId="53" xfId="0" applyNumberFormat="1" applyFont="1" applyBorder="1" applyAlignment="1">
      <alignment horizontal="center" vertical="center" shrinkToFit="1"/>
    </xf>
    <xf numFmtId="179" fontId="45" fillId="0" borderId="132" xfId="0" applyNumberFormat="1" applyFont="1" applyBorder="1" applyAlignment="1">
      <alignment horizontal="center" vertical="center" shrinkToFit="1"/>
    </xf>
    <xf numFmtId="179" fontId="45" fillId="0" borderId="283" xfId="0" applyNumberFormat="1" applyFont="1" applyBorder="1" applyAlignment="1">
      <alignment horizontal="center" vertical="center" shrinkToFit="1"/>
    </xf>
    <xf numFmtId="179" fontId="45" fillId="0" borderId="284" xfId="0" applyNumberFormat="1" applyFont="1" applyBorder="1" applyAlignment="1">
      <alignment horizontal="center" vertical="center" shrinkToFit="1"/>
    </xf>
    <xf numFmtId="179" fontId="45" fillId="0" borderId="21" xfId="0" applyNumberFormat="1" applyFont="1" applyBorder="1" applyAlignment="1">
      <alignment horizontal="center" vertical="center" shrinkToFit="1"/>
    </xf>
    <xf numFmtId="179" fontId="45" fillId="0" borderId="118" xfId="0" applyNumberFormat="1" applyFont="1" applyBorder="1" applyAlignment="1">
      <alignment horizontal="center" vertical="center" shrinkToFit="1"/>
    </xf>
    <xf numFmtId="179" fontId="71" fillId="0" borderId="291" xfId="0" applyNumberFormat="1" applyFont="1" applyBorder="1" applyAlignment="1" applyProtection="1">
      <alignment horizontal="right" vertical="center" shrinkToFit="1"/>
      <protection locked="0"/>
    </xf>
    <xf numFmtId="179" fontId="71" fillId="0" borderId="294" xfId="0" applyNumberFormat="1" applyFont="1" applyBorder="1" applyAlignment="1" applyProtection="1">
      <alignment horizontal="right" vertical="center" shrinkToFit="1"/>
      <protection locked="0"/>
    </xf>
    <xf numFmtId="179" fontId="70" fillId="0" borderId="0" xfId="0" applyNumberFormat="1" applyFont="1" applyAlignment="1">
      <alignment horizontal="center" vertical="center"/>
    </xf>
    <xf numFmtId="179" fontId="45" fillId="0" borderId="274" xfId="0" applyNumberFormat="1" applyFont="1" applyBorder="1" applyAlignment="1">
      <alignment horizontal="left" vertical="center"/>
    </xf>
    <xf numFmtId="179" fontId="42" fillId="0" borderId="283" xfId="0" applyNumberFormat="1" applyFont="1" applyBorder="1" applyAlignment="1">
      <alignment horizontal="center" vertical="center"/>
    </xf>
    <xf numFmtId="179" fontId="42" fillId="0" borderId="284" xfId="0" applyNumberFormat="1" applyFont="1" applyBorder="1" applyAlignment="1">
      <alignment horizontal="center" vertical="center"/>
    </xf>
    <xf numFmtId="179" fontId="45" fillId="0" borderId="41" xfId="0" applyNumberFormat="1" applyFont="1" applyBorder="1" applyAlignment="1">
      <alignment horizontal="center" vertical="center"/>
    </xf>
    <xf numFmtId="179" fontId="45" fillId="0" borderId="0" xfId="0" applyNumberFormat="1" applyFont="1" applyAlignment="1">
      <alignment horizontal="center" vertical="center"/>
    </xf>
    <xf numFmtId="179" fontId="45" fillId="0" borderId="279" xfId="0" applyNumberFormat="1" applyFont="1" applyBorder="1" applyAlignment="1">
      <alignment horizontal="center" vertical="center" shrinkToFit="1"/>
    </xf>
    <xf numFmtId="179" fontId="45" fillId="0" borderId="280" xfId="0" applyNumberFormat="1" applyFont="1" applyBorder="1" applyAlignment="1">
      <alignment horizontal="center" vertical="center" shrinkToFit="1"/>
    </xf>
    <xf numFmtId="179" fontId="45" fillId="0" borderId="281" xfId="0" applyNumberFormat="1" applyFont="1" applyBorder="1" applyAlignment="1">
      <alignment horizontal="center" vertical="center" shrinkToFit="1"/>
    </xf>
    <xf numFmtId="179" fontId="45" fillId="0" borderId="282" xfId="0" applyNumberFormat="1" applyFont="1" applyBorder="1" applyAlignment="1">
      <alignment horizontal="center" vertical="center" shrinkToFit="1"/>
    </xf>
    <xf numFmtId="179" fontId="71" fillId="0" borderId="56" xfId="0" applyNumberFormat="1" applyFont="1" applyBorder="1" applyAlignment="1" applyProtection="1">
      <alignment horizontal="right" vertical="center" shrinkToFit="1"/>
      <protection locked="0"/>
    </xf>
    <xf numFmtId="179" fontId="71" fillId="0" borderId="54" xfId="0" applyNumberFormat="1" applyFont="1" applyBorder="1" applyAlignment="1" applyProtection="1">
      <alignment horizontal="right" vertical="center" shrinkToFit="1"/>
      <protection locked="0"/>
    </xf>
    <xf numFmtId="179" fontId="45" fillId="2" borderId="71" xfId="0" applyNumberFormat="1" applyFont="1" applyFill="1" applyBorder="1" applyAlignment="1">
      <alignment horizontal="center" vertical="center"/>
    </xf>
    <xf numFmtId="179" fontId="45" fillId="2" borderId="16" xfId="0" applyNumberFormat="1" applyFont="1" applyFill="1" applyBorder="1" applyAlignment="1">
      <alignment horizontal="center" vertical="center"/>
    </xf>
    <xf numFmtId="179" fontId="45" fillId="2" borderId="20" xfId="0" applyNumberFormat="1" applyFont="1" applyFill="1" applyBorder="1" applyAlignment="1">
      <alignment horizontal="center" vertical="center"/>
    </xf>
    <xf numFmtId="179" fontId="45" fillId="2" borderId="71" xfId="0" applyNumberFormat="1" applyFont="1" applyFill="1" applyBorder="1" applyAlignment="1">
      <alignment horizontal="left" vertical="center" wrapText="1"/>
    </xf>
    <xf numFmtId="179" fontId="45" fillId="2" borderId="16" xfId="0" applyNumberFormat="1" applyFont="1" applyFill="1" applyBorder="1" applyAlignment="1">
      <alignment horizontal="left" vertical="center" wrapText="1"/>
    </xf>
    <xf numFmtId="179" fontId="45" fillId="2" borderId="20" xfId="0" applyNumberFormat="1" applyFont="1" applyFill="1" applyBorder="1" applyAlignment="1">
      <alignment horizontal="left" vertical="center" wrapText="1"/>
    </xf>
    <xf numFmtId="179" fontId="45" fillId="0" borderId="68" xfId="0" applyNumberFormat="1" applyFont="1" applyBorder="1" applyAlignment="1">
      <alignment horizontal="left" vertical="center"/>
    </xf>
    <xf numFmtId="179" fontId="45" fillId="0" borderId="115" xfId="0" applyNumberFormat="1" applyFont="1" applyBorder="1" applyAlignment="1">
      <alignment horizontal="left" vertical="center"/>
    </xf>
    <xf numFmtId="179" fontId="45" fillId="0" borderId="108" xfId="0" applyNumberFormat="1" applyFont="1" applyBorder="1" applyAlignment="1">
      <alignment horizontal="left" vertical="center"/>
    </xf>
    <xf numFmtId="179" fontId="45" fillId="0" borderId="54" xfId="0" applyNumberFormat="1" applyFont="1" applyBorder="1" applyAlignment="1">
      <alignment horizontal="center" vertical="center" textRotation="255"/>
    </xf>
    <xf numFmtId="179" fontId="45" fillId="0" borderId="0" xfId="0" applyNumberFormat="1" applyFont="1" applyAlignment="1">
      <alignment horizontal="center" vertical="center" textRotation="255"/>
    </xf>
    <xf numFmtId="179" fontId="45" fillId="0" borderId="56" xfId="0" applyNumberFormat="1" applyFont="1" applyBorder="1" applyAlignment="1">
      <alignment horizontal="left" vertical="center"/>
    </xf>
    <xf numFmtId="179" fontId="45" fillId="0" borderId="54" xfId="0" applyNumberFormat="1" applyFont="1" applyBorder="1" applyAlignment="1">
      <alignment horizontal="left" vertical="center"/>
    </xf>
    <xf numFmtId="0" fontId="48" fillId="0" borderId="54" xfId="0" applyFont="1" applyBorder="1" applyAlignment="1">
      <alignment horizontal="left" vertical="center"/>
    </xf>
    <xf numFmtId="0" fontId="48" fillId="0" borderId="31" xfId="0" applyFont="1" applyBorder="1" applyAlignment="1">
      <alignment horizontal="left" vertical="center"/>
    </xf>
    <xf numFmtId="179" fontId="45" fillId="0" borderId="57" xfId="0" applyNumberFormat="1" applyFont="1" applyBorder="1" applyAlignment="1">
      <alignment horizontal="left" vertical="center"/>
    </xf>
    <xf numFmtId="179" fontId="45" fillId="0" borderId="15" xfId="0" applyNumberFormat="1" applyFont="1" applyBorder="1" applyAlignment="1">
      <alignment horizontal="left" vertical="center"/>
    </xf>
    <xf numFmtId="0" fontId="48" fillId="0" borderId="15" xfId="0" applyFont="1" applyBorder="1" applyAlignment="1">
      <alignment horizontal="left" vertical="center"/>
    </xf>
    <xf numFmtId="0" fontId="48" fillId="0" borderId="19" xfId="0" applyFont="1" applyBorder="1" applyAlignment="1">
      <alignment horizontal="left" vertical="center"/>
    </xf>
    <xf numFmtId="179" fontId="45" fillId="0" borderId="279" xfId="0" applyNumberFormat="1" applyFont="1" applyBorder="1" applyAlignment="1">
      <alignment horizontal="center" vertical="center"/>
    </xf>
    <xf numFmtId="179" fontId="45" fillId="0" borderId="280" xfId="0" applyNumberFormat="1" applyFont="1" applyBorder="1" applyAlignment="1">
      <alignment horizontal="center" vertical="center"/>
    </xf>
    <xf numFmtId="179" fontId="45" fillId="0" borderId="290" xfId="0" applyNumberFormat="1" applyFont="1" applyBorder="1" applyAlignment="1">
      <alignment horizontal="center" vertical="center"/>
    </xf>
    <xf numFmtId="179" fontId="45" fillId="0" borderId="291" xfId="0" applyNumberFormat="1" applyFont="1" applyBorder="1" applyAlignment="1">
      <alignment horizontal="center" vertical="center"/>
    </xf>
    <xf numFmtId="179" fontId="45" fillId="0" borderId="32" xfId="0" applyNumberFormat="1" applyFont="1" applyBorder="1" applyAlignment="1">
      <alignment horizontal="center" vertical="center"/>
    </xf>
    <xf numFmtId="179" fontId="45" fillId="0" borderId="292" xfId="0" applyNumberFormat="1" applyFont="1" applyBorder="1" applyAlignment="1">
      <alignment horizontal="center" vertical="center"/>
    </xf>
    <xf numFmtId="179" fontId="45" fillId="0" borderId="293" xfId="0" applyNumberFormat="1" applyFont="1" applyBorder="1" applyAlignment="1">
      <alignment horizontal="center" vertical="center"/>
    </xf>
    <xf numFmtId="179" fontId="45" fillId="0" borderId="21" xfId="0" applyNumberFormat="1" applyFont="1" applyBorder="1" applyAlignment="1">
      <alignment horizontal="center" vertical="center"/>
    </xf>
    <xf numFmtId="179" fontId="45" fillId="0" borderId="53" xfId="0" applyNumberFormat="1" applyFont="1" applyBorder="1" applyAlignment="1">
      <alignment horizontal="center" vertical="center"/>
    </xf>
    <xf numFmtId="179" fontId="45" fillId="0" borderId="118" xfId="0" applyNumberFormat="1" applyFont="1" applyBorder="1" applyAlignment="1">
      <alignment horizontal="center" vertical="center"/>
    </xf>
    <xf numFmtId="179" fontId="42" fillId="0" borderId="297" xfId="0" applyNumberFormat="1" applyFont="1" applyBorder="1" applyAlignment="1">
      <alignment horizontal="center" vertical="center"/>
    </xf>
    <xf numFmtId="179" fontId="42" fillId="0" borderId="295" xfId="0" applyNumberFormat="1" applyFont="1" applyBorder="1" applyAlignment="1">
      <alignment horizontal="center" vertical="center"/>
    </xf>
    <xf numFmtId="179" fontId="71" fillId="0" borderId="295" xfId="0" applyNumberFormat="1" applyFont="1" applyBorder="1" applyAlignment="1" applyProtection="1">
      <alignment horizontal="right" vertical="center" shrinkToFit="1"/>
      <protection locked="0"/>
    </xf>
    <xf numFmtId="179" fontId="71" fillId="0" borderId="296" xfId="0" applyNumberFormat="1" applyFont="1" applyBorder="1" applyAlignment="1" applyProtection="1">
      <alignment horizontal="right" vertical="center" shrinkToFit="1"/>
      <protection locked="0"/>
    </xf>
    <xf numFmtId="179" fontId="45" fillId="0" borderId="297" xfId="0" applyNumberFormat="1" applyFont="1" applyBorder="1" applyAlignment="1">
      <alignment horizontal="center" vertical="center" shrinkToFit="1"/>
    </xf>
    <xf numFmtId="179" fontId="45" fillId="0" borderId="295" xfId="0" applyNumberFormat="1" applyFont="1" applyBorder="1" applyAlignment="1">
      <alignment horizontal="center" vertical="center" shrinkToFit="1"/>
    </xf>
    <xf numFmtId="179" fontId="45" fillId="0" borderId="46" xfId="0" applyNumberFormat="1" applyFont="1" applyBorder="1" applyAlignment="1">
      <alignment horizontal="center" vertical="top"/>
    </xf>
    <xf numFmtId="179" fontId="45" fillId="0" borderId="277" xfId="0" applyNumberFormat="1" applyFont="1" applyBorder="1" applyAlignment="1">
      <alignment horizontal="center" vertical="top"/>
    </xf>
    <xf numFmtId="179" fontId="45" fillId="0" borderId="47" xfId="0" applyNumberFormat="1" applyFont="1" applyBorder="1" applyAlignment="1">
      <alignment horizontal="center" vertical="top"/>
    </xf>
    <xf numFmtId="179" fontId="45" fillId="0" borderId="278" xfId="0" applyNumberFormat="1" applyFont="1" applyBorder="1" applyAlignment="1">
      <alignment horizontal="center" vertical="top"/>
    </xf>
    <xf numFmtId="179" fontId="45" fillId="0" borderId="0" xfId="0" applyNumberFormat="1" applyFont="1" applyAlignment="1">
      <alignment horizontal="left" vertical="center"/>
    </xf>
    <xf numFmtId="179" fontId="45" fillId="0" borderId="32" xfId="0" applyNumberFormat="1" applyFont="1" applyBorder="1" applyAlignment="1">
      <alignment horizontal="center" vertical="center" wrapText="1"/>
    </xf>
    <xf numFmtId="179" fontId="72" fillId="0" borderId="287" xfId="0" applyNumberFormat="1" applyFont="1" applyBorder="1" applyAlignment="1" applyProtection="1">
      <alignment horizontal="right" vertical="center" shrinkToFit="1"/>
      <protection locked="0"/>
    </xf>
    <xf numFmtId="179" fontId="72" fillId="0" borderId="54" xfId="0" applyNumberFormat="1" applyFont="1" applyBorder="1" applyAlignment="1" applyProtection="1">
      <alignment horizontal="right" vertical="center" shrinkToFit="1"/>
      <protection locked="0"/>
    </xf>
    <xf numFmtId="179" fontId="72" fillId="0" borderId="288" xfId="0" applyNumberFormat="1" applyFont="1" applyBorder="1" applyAlignment="1" applyProtection="1">
      <alignment horizontal="right" vertical="center" shrinkToFit="1"/>
      <protection locked="0"/>
    </xf>
    <xf numFmtId="179" fontId="72" fillId="0" borderId="0" xfId="0" applyNumberFormat="1" applyFont="1" applyAlignment="1" applyProtection="1">
      <alignment horizontal="right" vertical="center" shrinkToFit="1"/>
      <protection locked="0"/>
    </xf>
    <xf numFmtId="179" fontId="72" fillId="0" borderId="294" xfId="0" applyNumberFormat="1" applyFont="1" applyBorder="1" applyAlignment="1" applyProtection="1">
      <alignment horizontal="right" vertical="center" shrinkToFit="1"/>
      <protection locked="0"/>
    </xf>
    <xf numFmtId="179" fontId="72" fillId="0" borderId="53" xfId="0" applyNumberFormat="1" applyFont="1" applyBorder="1" applyAlignment="1" applyProtection="1">
      <alignment horizontal="right" vertical="center" shrinkToFit="1"/>
      <protection locked="0"/>
    </xf>
    <xf numFmtId="179" fontId="45" fillId="0" borderId="0" xfId="0" applyNumberFormat="1" applyFont="1" applyAlignment="1">
      <alignment horizontal="center" vertical="center" wrapText="1"/>
    </xf>
    <xf numFmtId="179" fontId="45" fillId="0" borderId="276" xfId="0" applyNumberFormat="1" applyFont="1" applyBorder="1" applyAlignment="1">
      <alignment horizontal="left" vertical="center"/>
    </xf>
    <xf numFmtId="179" fontId="45" fillId="0" borderId="56" xfId="0" applyNumberFormat="1" applyFont="1" applyBorder="1" applyAlignment="1">
      <alignment horizontal="left" vertical="center" wrapText="1"/>
    </xf>
    <xf numFmtId="179" fontId="45" fillId="0" borderId="54" xfId="0" applyNumberFormat="1" applyFont="1" applyBorder="1" applyAlignment="1">
      <alignment horizontal="left" vertical="center" wrapText="1"/>
    </xf>
    <xf numFmtId="0" fontId="48" fillId="0" borderId="54" xfId="0" applyFont="1" applyBorder="1" applyAlignment="1">
      <alignment horizontal="left" vertical="center" wrapText="1"/>
    </xf>
    <xf numFmtId="0" fontId="48" fillId="0" borderId="31" xfId="0" applyFont="1" applyBorder="1" applyAlignment="1">
      <alignment horizontal="left" vertical="center" wrapText="1"/>
    </xf>
    <xf numFmtId="179" fontId="45" fillId="0" borderId="57" xfId="0" applyNumberFormat="1" applyFont="1" applyBorder="1" applyAlignment="1">
      <alignment horizontal="left" vertical="center" wrapText="1"/>
    </xf>
    <xf numFmtId="179" fontId="45" fillId="0" borderId="15" xfId="0" applyNumberFormat="1" applyFont="1" applyBorder="1" applyAlignment="1">
      <alignment horizontal="left" vertical="center" wrapText="1"/>
    </xf>
    <xf numFmtId="0" fontId="48" fillId="0" borderId="15" xfId="0" applyFont="1" applyBorder="1" applyAlignment="1">
      <alignment horizontal="left" vertical="center" wrapText="1"/>
    </xf>
    <xf numFmtId="0" fontId="48" fillId="0" borderId="19" xfId="0" applyFont="1" applyBorder="1" applyAlignment="1">
      <alignment horizontal="left" vertical="center" wrapText="1"/>
    </xf>
    <xf numFmtId="0" fontId="48" fillId="0" borderId="16" xfId="0" applyFont="1" applyBorder="1" applyAlignment="1">
      <alignment horizontal="center" vertical="center"/>
    </xf>
    <xf numFmtId="179" fontId="45" fillId="0" borderId="32" xfId="0" applyNumberFormat="1" applyFont="1" applyBorder="1" applyAlignment="1">
      <alignment horizontal="left" vertical="center" wrapText="1"/>
    </xf>
    <xf numFmtId="179" fontId="45" fillId="0" borderId="0" xfId="0" applyNumberFormat="1" applyFont="1" applyAlignment="1">
      <alignment horizontal="left" vertical="center" wrapText="1"/>
    </xf>
    <xf numFmtId="0" fontId="48" fillId="0" borderId="17" xfId="0" applyFont="1" applyBorder="1" applyAlignment="1">
      <alignment horizontal="left" vertical="center" wrapText="1"/>
    </xf>
    <xf numFmtId="179" fontId="71" fillId="0" borderId="15" xfId="0" applyNumberFormat="1" applyFont="1" applyBorder="1" applyAlignment="1" applyProtection="1">
      <alignment horizontal="right" vertical="center" shrinkToFit="1"/>
      <protection locked="0"/>
    </xf>
    <xf numFmtId="179" fontId="45" fillId="0" borderId="56" xfId="0" quotePrefix="1" applyNumberFormat="1" applyFont="1" applyBorder="1" applyAlignment="1">
      <alignment horizontal="center" vertical="center"/>
    </xf>
    <xf numFmtId="179" fontId="45" fillId="0" borderId="54" xfId="0" quotePrefix="1" applyNumberFormat="1" applyFont="1" applyBorder="1" applyAlignment="1">
      <alignment horizontal="center" vertical="center"/>
    </xf>
    <xf numFmtId="179" fontId="45" fillId="0" borderId="31" xfId="0" quotePrefix="1" applyNumberFormat="1" applyFont="1" applyBorder="1" applyAlignment="1">
      <alignment horizontal="center" vertical="center"/>
    </xf>
    <xf numFmtId="179" fontId="45" fillId="0" borderId="57" xfId="0" quotePrefix="1" applyNumberFormat="1" applyFont="1" applyBorder="1" applyAlignment="1">
      <alignment horizontal="center" vertical="center"/>
    </xf>
    <xf numFmtId="179" fontId="45" fillId="0" borderId="15" xfId="0" quotePrefix="1" applyNumberFormat="1" applyFont="1" applyBorder="1" applyAlignment="1">
      <alignment horizontal="center" vertical="center"/>
    </xf>
    <xf numFmtId="179" fontId="45" fillId="0" borderId="19" xfId="0" quotePrefix="1" applyNumberFormat="1" applyFont="1" applyBorder="1" applyAlignment="1">
      <alignment horizontal="center" vertical="center"/>
    </xf>
    <xf numFmtId="179" fontId="47" fillId="0" borderId="0" xfId="0" applyNumberFormat="1" applyFont="1" applyAlignment="1">
      <alignment horizontal="left" vertical="center"/>
    </xf>
    <xf numFmtId="179" fontId="71" fillId="0" borderId="41" xfId="0" applyNumberFormat="1" applyFont="1" applyBorder="1" applyAlignment="1" applyProtection="1">
      <alignment horizontal="right" vertical="center" shrinkToFit="1"/>
      <protection locked="0"/>
    </xf>
    <xf numFmtId="179" fontId="51" fillId="13" borderId="0" xfId="0" applyNumberFormat="1" applyFont="1" applyFill="1" applyAlignment="1">
      <alignment horizontal="left" vertical="center"/>
    </xf>
    <xf numFmtId="179" fontId="45" fillId="0" borderId="89" xfId="0" applyNumberFormat="1" applyFont="1" applyBorder="1" applyAlignment="1">
      <alignment horizontal="center" vertical="center" shrinkToFit="1"/>
    </xf>
    <xf numFmtId="179" fontId="45" fillId="0" borderId="104" xfId="0" applyNumberFormat="1" applyFont="1" applyBorder="1" applyAlignment="1">
      <alignment horizontal="center" vertical="center" shrinkToFit="1"/>
    </xf>
    <xf numFmtId="179" fontId="45" fillId="0" borderId="103" xfId="0" applyNumberFormat="1" applyFont="1" applyBorder="1" applyAlignment="1">
      <alignment horizontal="center" vertical="center" shrinkToFit="1"/>
    </xf>
    <xf numFmtId="179" fontId="45" fillId="0" borderId="43" xfId="0" applyNumberFormat="1" applyFont="1" applyBorder="1" applyAlignment="1">
      <alignment horizontal="center" vertical="center" shrinkToFit="1"/>
    </xf>
    <xf numFmtId="179" fontId="45" fillId="0" borderId="89" xfId="0" applyNumberFormat="1" applyFont="1" applyBorder="1" applyAlignment="1">
      <alignment horizontal="center" vertical="center"/>
    </xf>
    <xf numFmtId="179" fontId="45" fillId="0" borderId="104" xfId="0" applyNumberFormat="1" applyFont="1" applyBorder="1" applyAlignment="1">
      <alignment horizontal="center" vertical="center"/>
    </xf>
    <xf numFmtId="179" fontId="69" fillId="0" borderId="41" xfId="0" applyNumberFormat="1" applyFont="1" applyBorder="1" applyAlignment="1">
      <alignment horizontal="center" vertical="center"/>
    </xf>
    <xf numFmtId="180" fontId="48" fillId="0" borderId="43" xfId="0" applyNumberFormat="1" applyFont="1" applyBorder="1" applyAlignment="1">
      <alignment horizontal="center" vertical="center" shrinkToFit="1"/>
    </xf>
    <xf numFmtId="180" fontId="48" fillId="0" borderId="104" xfId="0" applyNumberFormat="1" applyFont="1" applyBorder="1" applyAlignment="1">
      <alignment horizontal="center" vertical="center" shrinkToFit="1"/>
    </xf>
    <xf numFmtId="182" fontId="48" fillId="0" borderId="104" xfId="0" applyNumberFormat="1" applyFont="1" applyBorder="1" applyAlignment="1" applyProtection="1">
      <alignment horizontal="right" vertical="center"/>
      <protection locked="0"/>
    </xf>
    <xf numFmtId="182" fontId="48" fillId="0" borderId="103" xfId="0" applyNumberFormat="1" applyFont="1" applyBorder="1" applyAlignment="1" applyProtection="1">
      <alignment horizontal="right" vertical="center"/>
      <protection locked="0"/>
    </xf>
    <xf numFmtId="182" fontId="48" fillId="0" borderId="131" xfId="0" applyNumberFormat="1" applyFont="1" applyBorder="1" applyAlignment="1" applyProtection="1">
      <alignment horizontal="right" vertical="center"/>
      <protection locked="0"/>
    </xf>
    <xf numFmtId="49" fontId="110" fillId="0" borderId="0" xfId="0" quotePrefix="1" applyNumberFormat="1" applyFont="1" applyAlignment="1">
      <alignment horizontal="center" vertical="center"/>
    </xf>
    <xf numFmtId="49" fontId="44" fillId="0" borderId="0" xfId="0" applyNumberFormat="1" applyFont="1" applyAlignment="1">
      <alignment horizontal="center" vertical="center"/>
    </xf>
    <xf numFmtId="179" fontId="45" fillId="0" borderId="170" xfId="0" applyNumberFormat="1" applyFont="1" applyBorder="1" applyAlignment="1">
      <alignment horizontal="left" vertical="center"/>
    </xf>
    <xf numFmtId="179" fontId="45" fillId="0" borderId="41" xfId="0" applyNumberFormat="1" applyFont="1" applyBorder="1" applyAlignment="1">
      <alignment horizontal="left" vertical="center"/>
    </xf>
    <xf numFmtId="179" fontId="45" fillId="0" borderId="55" xfId="0" applyNumberFormat="1" applyFont="1" applyBorder="1" applyAlignment="1">
      <alignment horizontal="left" vertical="center"/>
    </xf>
    <xf numFmtId="179" fontId="45" fillId="0" borderId="17" xfId="0" applyNumberFormat="1" applyFont="1" applyBorder="1" applyAlignment="1">
      <alignment horizontal="center" vertical="center"/>
    </xf>
    <xf numFmtId="179" fontId="45" fillId="0" borderId="132" xfId="0" applyNumberFormat="1" applyFont="1" applyBorder="1" applyAlignment="1">
      <alignment horizontal="center" vertical="center"/>
    </xf>
    <xf numFmtId="179" fontId="71" fillId="0" borderId="97" xfId="0" applyNumberFormat="1" applyFont="1" applyBorder="1" applyAlignment="1" applyProtection="1">
      <alignment horizontal="right" vertical="center" shrinkToFit="1"/>
      <protection locked="0"/>
    </xf>
    <xf numFmtId="179" fontId="51" fillId="13" borderId="15" xfId="0" applyNumberFormat="1" applyFont="1" applyFill="1" applyBorder="1" applyAlignment="1">
      <alignment horizontal="left" vertical="center"/>
    </xf>
    <xf numFmtId="0" fontId="41" fillId="0" borderId="0" xfId="0" quotePrefix="1" applyFont="1" applyAlignment="1">
      <alignment horizontal="center" vertical="center"/>
    </xf>
    <xf numFmtId="0" fontId="0" fillId="0" borderId="104" xfId="0" applyBorder="1" applyAlignment="1">
      <alignment horizontal="left" vertical="center" shrinkToFit="1"/>
    </xf>
    <xf numFmtId="0" fontId="0" fillId="0" borderId="104" xfId="0" applyBorder="1" applyAlignment="1">
      <alignment horizontal="center" vertical="center" shrinkToFit="1"/>
    </xf>
    <xf numFmtId="0" fontId="0" fillId="0" borderId="131" xfId="0" applyBorder="1" applyAlignment="1">
      <alignment horizontal="center" vertical="center" shrinkToFit="1"/>
    </xf>
    <xf numFmtId="179" fontId="48" fillId="0" borderId="104" xfId="0" applyNumberFormat="1" applyFont="1" applyBorder="1" applyAlignment="1">
      <alignment horizontal="left" vertical="center" wrapText="1" shrinkToFit="1"/>
    </xf>
    <xf numFmtId="0" fontId="0" fillId="0" borderId="131" xfId="0" applyBorder="1" applyAlignment="1">
      <alignment horizontal="left" vertical="center" shrinkToFit="1"/>
    </xf>
    <xf numFmtId="0" fontId="48" fillId="0" borderId="141" xfId="0" applyFont="1" applyBorder="1" applyAlignment="1">
      <alignment horizontal="center" vertical="center" wrapText="1"/>
    </xf>
    <xf numFmtId="49" fontId="108" fillId="0" borderId="0" xfId="0" applyNumberFormat="1" applyFont="1" applyAlignment="1">
      <alignment horizontal="left" vertical="center"/>
    </xf>
    <xf numFmtId="180" fontId="88" fillId="0" borderId="68" xfId="0" applyNumberFormat="1" applyFont="1" applyBorder="1" applyAlignment="1" applyProtection="1">
      <alignment horizontal="center" vertical="center" shrinkToFit="1"/>
      <protection locked="0"/>
    </xf>
    <xf numFmtId="180" fontId="88" fillId="0" borderId="115" xfId="0" applyNumberFormat="1" applyFont="1" applyBorder="1" applyAlignment="1" applyProtection="1">
      <alignment horizontal="center" vertical="center" shrinkToFit="1"/>
      <protection locked="0"/>
    </xf>
    <xf numFmtId="185" fontId="111" fillId="0" borderId="141" xfId="0" applyNumberFormat="1" applyFont="1" applyBorder="1" applyAlignment="1">
      <alignment horizontal="center" vertical="center"/>
    </xf>
    <xf numFmtId="185" fontId="111" fillId="0" borderId="142" xfId="0" applyNumberFormat="1" applyFont="1" applyBorder="1" applyAlignment="1">
      <alignment horizontal="center" vertical="center"/>
    </xf>
    <xf numFmtId="185" fontId="111" fillId="0" borderId="80" xfId="0" applyNumberFormat="1" applyFont="1" applyBorder="1" applyAlignment="1">
      <alignment horizontal="center" vertical="center"/>
    </xf>
    <xf numFmtId="0" fontId="109" fillId="0" borderId="68" xfId="0" applyFont="1" applyBorder="1" applyAlignment="1">
      <alignment horizontal="left" vertical="center" shrinkToFit="1"/>
    </xf>
    <xf numFmtId="0" fontId="109" fillId="0" borderId="115" xfId="0" applyFont="1" applyBorder="1" applyAlignment="1">
      <alignment horizontal="left" vertical="center" shrinkToFit="1"/>
    </xf>
    <xf numFmtId="185" fontId="111" fillId="0" borderId="63" xfId="0" applyNumberFormat="1" applyFont="1" applyBorder="1" applyAlignment="1">
      <alignment horizontal="center" vertical="center"/>
    </xf>
    <xf numFmtId="180" fontId="88" fillId="0" borderId="83" xfId="0" applyNumberFormat="1" applyFont="1" applyBorder="1" applyAlignment="1" applyProtection="1">
      <alignment horizontal="center" vertical="center" shrinkToFit="1"/>
      <protection locked="0"/>
    </xf>
    <xf numFmtId="180" fontId="88" fillId="0" borderId="14" xfId="0" applyNumberFormat="1" applyFont="1" applyBorder="1" applyAlignment="1" applyProtection="1">
      <alignment horizontal="center" vertical="center" shrinkToFit="1"/>
      <protection locked="0"/>
    </xf>
    <xf numFmtId="0" fontId="109" fillId="0" borderId="83" xfId="0" applyFont="1" applyBorder="1" applyAlignment="1">
      <alignment horizontal="left" vertical="center" shrinkToFit="1"/>
    </xf>
    <xf numFmtId="0" fontId="109" fillId="0" borderId="14" xfId="0" applyFont="1" applyBorder="1" applyAlignment="1">
      <alignment horizontal="left" vertical="center" shrinkToFit="1"/>
    </xf>
    <xf numFmtId="0" fontId="13" fillId="0" borderId="0" xfId="0" quotePrefix="1" applyFont="1" applyAlignment="1">
      <alignment horizontal="center"/>
    </xf>
    <xf numFmtId="0" fontId="13" fillId="0" borderId="0" xfId="0" applyFont="1" applyAlignment="1">
      <alignment horizontal="center"/>
    </xf>
    <xf numFmtId="185" fontId="112" fillId="0" borderId="41" xfId="0" applyNumberFormat="1" applyFont="1" applyBorder="1" applyAlignment="1">
      <alignment horizontal="left" vertical="center" wrapText="1"/>
    </xf>
    <xf numFmtId="185" fontId="112" fillId="0" borderId="55" xfId="0" applyNumberFormat="1" applyFont="1" applyBorder="1" applyAlignment="1">
      <alignment horizontal="left" vertical="center" wrapText="1"/>
    </xf>
    <xf numFmtId="49" fontId="112" fillId="0" borderId="0" xfId="0" applyNumberFormat="1" applyFont="1" applyAlignment="1">
      <alignment horizontal="left" vertical="top" wrapText="1"/>
    </xf>
    <xf numFmtId="185" fontId="111" fillId="0" borderId="109" xfId="0" applyNumberFormat="1" applyFont="1" applyBorder="1" applyAlignment="1">
      <alignment horizontal="center" vertical="center"/>
    </xf>
    <xf numFmtId="0" fontId="116" fillId="0" borderId="0" xfId="0" applyFont="1">
      <alignment vertical="center"/>
    </xf>
    <xf numFmtId="0" fontId="114" fillId="0" borderId="0" xfId="0" applyFont="1" applyAlignment="1">
      <alignment horizontal="left" vertical="top"/>
    </xf>
    <xf numFmtId="0" fontId="109" fillId="0" borderId="42" xfId="0" applyFont="1" applyBorder="1" applyAlignment="1">
      <alignment horizontal="left" vertical="center" shrinkToFit="1"/>
    </xf>
    <xf numFmtId="0" fontId="112"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center"/>
    </xf>
    <xf numFmtId="0" fontId="88" fillId="0" borderId="141" xfId="0" applyFont="1" applyBorder="1" applyAlignment="1">
      <alignment horizontal="center" vertical="center"/>
    </xf>
    <xf numFmtId="0" fontId="88" fillId="0" borderId="58" xfId="0" applyFont="1" applyBorder="1" applyAlignment="1">
      <alignment horizontal="center" vertical="center"/>
    </xf>
    <xf numFmtId="0" fontId="88" fillId="0" borderId="43" xfId="0" applyFont="1" applyBorder="1" applyAlignment="1">
      <alignment horizontal="center" vertical="center" shrinkToFit="1"/>
    </xf>
    <xf numFmtId="0" fontId="88" fillId="0" borderId="104" xfId="0" applyFont="1" applyBorder="1" applyAlignment="1">
      <alignment horizontal="center" vertical="center" shrinkToFit="1"/>
    </xf>
    <xf numFmtId="0" fontId="88" fillId="0" borderId="103" xfId="0" applyFont="1" applyBorder="1" applyAlignment="1">
      <alignment horizontal="center" vertical="center" shrinkToFit="1"/>
    </xf>
    <xf numFmtId="0" fontId="88" fillId="0" borderId="58" xfId="0" applyFont="1" applyBorder="1" applyAlignment="1" applyProtection="1">
      <alignment horizontal="center" vertical="center"/>
      <protection locked="0"/>
    </xf>
    <xf numFmtId="0" fontId="88" fillId="0" borderId="34" xfId="0" applyFont="1" applyBorder="1" applyAlignment="1" applyProtection="1">
      <alignment horizontal="center" vertical="center"/>
      <protection locked="0"/>
    </xf>
    <xf numFmtId="0" fontId="75" fillId="0" borderId="89" xfId="0" applyFont="1" applyBorder="1" applyAlignment="1">
      <alignment horizontal="center" vertical="center" wrapText="1"/>
    </xf>
    <xf numFmtId="0" fontId="75" fillId="0" borderId="103" xfId="0" applyFont="1" applyBorder="1" applyAlignment="1">
      <alignment horizontal="center" vertical="center" wrapText="1"/>
    </xf>
    <xf numFmtId="0" fontId="88" fillId="0" borderId="79" xfId="0" applyFont="1" applyBorder="1" applyAlignment="1" applyProtection="1">
      <alignment horizontal="center" vertical="center"/>
      <protection locked="0"/>
    </xf>
    <xf numFmtId="0" fontId="88" fillId="0" borderId="33" xfId="0" applyFont="1" applyBorder="1" applyAlignment="1" applyProtection="1">
      <alignment horizontal="center" vertical="center"/>
      <protection locked="0"/>
    </xf>
    <xf numFmtId="0" fontId="88" fillId="0" borderId="107" xfId="0" applyFont="1" applyBorder="1" applyAlignment="1">
      <alignment horizontal="center" vertical="center"/>
    </xf>
    <xf numFmtId="0" fontId="88" fillId="0" borderId="53" xfId="0" applyFont="1" applyBorder="1" applyAlignment="1">
      <alignment horizontal="center" vertical="center"/>
    </xf>
    <xf numFmtId="0" fontId="88" fillId="0" borderId="74" xfId="0" applyFont="1" applyBorder="1" applyAlignment="1" applyProtection="1">
      <alignment horizontal="center" vertical="center"/>
      <protection locked="0"/>
    </xf>
    <xf numFmtId="0" fontId="88" fillId="0" borderId="53" xfId="0" applyFont="1" applyBorder="1" applyAlignment="1" applyProtection="1">
      <alignment horizontal="center" vertical="center"/>
      <protection locked="0"/>
    </xf>
    <xf numFmtId="0" fontId="88" fillId="0" borderId="118" xfId="0" applyFont="1" applyBorder="1" applyAlignment="1" applyProtection="1">
      <alignment horizontal="center" vertical="center"/>
      <protection locked="0"/>
    </xf>
    <xf numFmtId="0" fontId="88" fillId="0" borderId="57" xfId="0" applyFont="1" applyBorder="1" applyAlignment="1">
      <alignment horizontal="center" vertical="center"/>
    </xf>
    <xf numFmtId="0" fontId="88" fillId="0" borderId="19" xfId="0" applyFont="1" applyBorder="1" applyAlignment="1">
      <alignment horizontal="center" vertical="center"/>
    </xf>
    <xf numFmtId="0" fontId="88" fillId="0" borderId="71" xfId="0" applyFont="1" applyBorder="1" applyAlignment="1" applyProtection="1">
      <alignment horizontal="center" vertical="center"/>
      <protection locked="0"/>
    </xf>
    <xf numFmtId="0" fontId="88" fillId="0" borderId="20" xfId="0" applyFont="1" applyBorder="1" applyAlignment="1" applyProtection="1">
      <alignment horizontal="center" vertical="center"/>
      <protection locked="0"/>
    </xf>
    <xf numFmtId="0" fontId="88" fillId="0" borderId="83" xfId="0" applyFont="1" applyBorder="1" applyAlignment="1" applyProtection="1">
      <alignment horizontal="center" vertical="center"/>
      <protection locked="0"/>
    </xf>
    <xf numFmtId="0" fontId="88" fillId="0" borderId="18" xfId="0" applyFont="1" applyBorder="1" applyAlignment="1" applyProtection="1">
      <alignment horizontal="center" vertical="center"/>
      <protection locked="0"/>
    </xf>
    <xf numFmtId="0" fontId="17" fillId="0" borderId="0" xfId="0" quotePrefix="1" applyFont="1" applyAlignment="1">
      <alignment horizontal="center" vertical="center"/>
    </xf>
    <xf numFmtId="0" fontId="17" fillId="0" borderId="0" xfId="0" applyFont="1" applyAlignment="1">
      <alignment horizontal="center" vertical="center"/>
    </xf>
    <xf numFmtId="0" fontId="115" fillId="0" borderId="0" xfId="0" applyFont="1" applyAlignment="1">
      <alignment horizontal="left" vertical="center"/>
    </xf>
    <xf numFmtId="0" fontId="47" fillId="0" borderId="0" xfId="0" applyFont="1" applyAlignment="1">
      <alignment horizontal="left" vertical="center"/>
    </xf>
    <xf numFmtId="0" fontId="43" fillId="0" borderId="142" xfId="0" applyFont="1" applyBorder="1" applyAlignment="1">
      <alignment horizontal="center" vertical="center" shrinkToFit="1"/>
    </xf>
    <xf numFmtId="0" fontId="43" fillId="0" borderId="141" xfId="0" applyFont="1" applyBorder="1" applyAlignment="1">
      <alignment horizontal="center" vertical="center" shrinkToFit="1"/>
    </xf>
    <xf numFmtId="0" fontId="43" fillId="0" borderId="109" xfId="0" applyFont="1" applyBorder="1" applyAlignment="1">
      <alignment horizontal="center" vertical="center" shrinkToFit="1"/>
    </xf>
    <xf numFmtId="0" fontId="43" fillId="0" borderId="58" xfId="0" applyFont="1" applyBorder="1" applyAlignment="1">
      <alignment horizontal="center" vertical="center" shrinkToFit="1"/>
    </xf>
    <xf numFmtId="0" fontId="43" fillId="0" borderId="67" xfId="0" applyFont="1" applyBorder="1" applyAlignment="1">
      <alignment horizontal="center" vertical="center" shrinkToFit="1"/>
    </xf>
    <xf numFmtId="0" fontId="43" fillId="0" borderId="134" xfId="0" applyFont="1" applyBorder="1" applyAlignment="1">
      <alignment horizontal="center" vertical="center" shrinkToFit="1"/>
    </xf>
    <xf numFmtId="0" fontId="43" fillId="0" borderId="107" xfId="0" applyFont="1" applyBorder="1" applyAlignment="1">
      <alignment horizontal="center" vertical="center" shrinkToFit="1"/>
    </xf>
    <xf numFmtId="0" fontId="104" fillId="0" borderId="68" xfId="0" applyFont="1" applyBorder="1" applyAlignment="1">
      <alignment horizontal="left" vertical="center" shrinkToFit="1"/>
    </xf>
    <xf numFmtId="0" fontId="104" fillId="0" borderId="52" xfId="0" applyFont="1" applyBorder="1" applyAlignment="1">
      <alignment horizontal="left" vertical="center" shrinkToFit="1"/>
    </xf>
    <xf numFmtId="0" fontId="104" fillId="0" borderId="83" xfId="0" applyFont="1" applyBorder="1" applyAlignment="1">
      <alignment horizontal="left" vertical="center" shrinkToFit="1"/>
    </xf>
    <xf numFmtId="0" fontId="104" fillId="0" borderId="22" xfId="0" applyFont="1" applyBorder="1" applyAlignment="1">
      <alignment horizontal="left" vertical="center" shrinkToFit="1"/>
    </xf>
    <xf numFmtId="180" fontId="48" fillId="0" borderId="106" xfId="0" applyNumberFormat="1" applyFont="1" applyBorder="1" applyAlignment="1" applyProtection="1">
      <alignment horizontal="center" vertical="center" shrinkToFit="1"/>
      <protection locked="0"/>
    </xf>
    <xf numFmtId="180" fontId="48" fillId="0" borderId="52" xfId="0" applyNumberFormat="1" applyFont="1" applyBorder="1" applyAlignment="1" applyProtection="1">
      <alignment horizontal="center" vertical="center" shrinkToFit="1"/>
      <protection locked="0"/>
    </xf>
    <xf numFmtId="188" fontId="48" fillId="0" borderId="106" xfId="0" applyNumberFormat="1" applyFont="1" applyBorder="1" applyAlignment="1" applyProtection="1">
      <alignment horizontal="center" vertical="center" shrinkToFit="1"/>
      <protection locked="0"/>
    </xf>
    <xf numFmtId="188" fontId="48" fillId="0" borderId="52" xfId="0" applyNumberFormat="1" applyFont="1" applyBorder="1" applyAlignment="1" applyProtection="1">
      <alignment horizontal="center" vertical="center" shrinkToFit="1"/>
      <protection locked="0"/>
    </xf>
    <xf numFmtId="180" fontId="48" fillId="0" borderId="89" xfId="0" applyNumberFormat="1" applyFont="1" applyBorder="1" applyAlignment="1" applyProtection="1">
      <alignment horizontal="center" vertical="center" shrinkToFit="1"/>
      <protection locked="0"/>
    </xf>
    <xf numFmtId="180" fontId="48" fillId="0" borderId="131" xfId="0" applyNumberFormat="1" applyFont="1" applyBorder="1" applyAlignment="1" applyProtection="1">
      <alignment horizontal="center" vertical="center" shrinkToFit="1"/>
      <protection locked="0"/>
    </xf>
    <xf numFmtId="188" fontId="48" fillId="0" borderId="89" xfId="0" applyNumberFormat="1" applyFont="1" applyBorder="1" applyAlignment="1" applyProtection="1">
      <alignment horizontal="center" vertical="center" shrinkToFit="1"/>
      <protection locked="0"/>
    </xf>
    <xf numFmtId="188" fontId="48" fillId="0" borderId="131" xfId="0" applyNumberFormat="1" applyFont="1" applyBorder="1" applyAlignment="1" applyProtection="1">
      <alignment horizontal="center" vertical="center" shrinkToFit="1"/>
      <protection locked="0"/>
    </xf>
    <xf numFmtId="190" fontId="44" fillId="0" borderId="0" xfId="0" quotePrefix="1" applyNumberFormat="1" applyFont="1" applyAlignment="1">
      <alignment horizontal="center" vertical="center"/>
    </xf>
    <xf numFmtId="0" fontId="54" fillId="0" borderId="89" xfId="0" applyFont="1" applyBorder="1" applyAlignment="1">
      <alignment horizontal="center" vertical="center" shrinkToFit="1"/>
    </xf>
    <xf numFmtId="0" fontId="54" fillId="0" borderId="104" xfId="0" applyFont="1" applyBorder="1" applyAlignment="1">
      <alignment horizontal="center" vertical="center" shrinkToFit="1"/>
    </xf>
    <xf numFmtId="0" fontId="54" fillId="0" borderId="131" xfId="0" applyFont="1" applyBorder="1" applyAlignment="1">
      <alignment horizontal="center" vertical="center" shrinkToFit="1"/>
    </xf>
    <xf numFmtId="0" fontId="44" fillId="5" borderId="76" xfId="0" applyFont="1" applyFill="1" applyBorder="1" applyAlignment="1" applyProtection="1">
      <alignment horizontal="center" vertical="center" shrinkToFit="1"/>
      <protection locked="0"/>
    </xf>
    <xf numFmtId="0" fontId="44" fillId="5" borderId="298" xfId="0" applyFont="1" applyFill="1" applyBorder="1" applyAlignment="1" applyProtection="1">
      <alignment horizontal="center" vertical="center" shrinkToFit="1"/>
      <protection locked="0"/>
    </xf>
    <xf numFmtId="0" fontId="44" fillId="7" borderId="34" xfId="0" applyFont="1" applyFill="1" applyBorder="1" applyAlignment="1" applyProtection="1">
      <alignment horizontal="center" vertical="center" shrinkToFit="1"/>
      <protection locked="0"/>
    </xf>
    <xf numFmtId="0" fontId="44" fillId="7" borderId="110" xfId="0" applyFont="1" applyFill="1" applyBorder="1" applyAlignment="1" applyProtection="1">
      <alignment horizontal="center" vertical="center" shrinkToFit="1"/>
      <protection locked="0"/>
    </xf>
    <xf numFmtId="0" fontId="44" fillId="6" borderId="34" xfId="0" applyFont="1" applyFill="1" applyBorder="1" applyAlignment="1" applyProtection="1">
      <alignment horizontal="center" vertical="center" shrinkToFit="1"/>
      <protection locked="0"/>
    </xf>
    <xf numFmtId="0" fontId="44" fillId="6" borderId="110" xfId="0" applyFont="1" applyFill="1" applyBorder="1" applyAlignment="1" applyProtection="1">
      <alignment horizontal="center" vertical="center" shrinkToFit="1"/>
      <protection locked="0"/>
    </xf>
    <xf numFmtId="0" fontId="44" fillId="4" borderId="34" xfId="0" applyFont="1" applyFill="1" applyBorder="1" applyAlignment="1" applyProtection="1">
      <alignment horizontal="center" vertical="center" shrinkToFit="1"/>
      <protection locked="0"/>
    </xf>
    <xf numFmtId="0" fontId="44" fillId="4" borderId="76" xfId="0" applyFont="1" applyFill="1" applyBorder="1" applyAlignment="1" applyProtection="1">
      <alignment horizontal="center" vertical="center" shrinkToFit="1"/>
      <protection locked="0"/>
    </xf>
    <xf numFmtId="0" fontId="43" fillId="0" borderId="66" xfId="0" applyFont="1" applyBorder="1" applyAlignment="1">
      <alignment horizontal="center" vertical="center" shrinkToFit="1"/>
    </xf>
    <xf numFmtId="0" fontId="43" fillId="0" borderId="299" xfId="0" applyFont="1" applyBorder="1" applyAlignment="1">
      <alignment horizontal="center" vertical="center" shrinkToFit="1"/>
    </xf>
    <xf numFmtId="0" fontId="43" fillId="0" borderId="46" xfId="0" applyFont="1" applyBorder="1" applyAlignment="1">
      <alignment horizontal="center" vertical="center" shrinkToFit="1"/>
    </xf>
    <xf numFmtId="0" fontId="43" fillId="0" borderId="195" xfId="0" applyFont="1" applyBorder="1" applyAlignment="1">
      <alignment horizontal="center" vertical="center" shrinkToFit="1"/>
    </xf>
    <xf numFmtId="0" fontId="41" fillId="0" borderId="134" xfId="0" applyFont="1" applyBorder="1" applyAlignment="1">
      <alignment vertical="top" wrapText="1"/>
    </xf>
    <xf numFmtId="0" fontId="41" fillId="0" borderId="55" xfId="0" applyFont="1" applyBorder="1" applyAlignment="1">
      <alignment vertical="top"/>
    </xf>
    <xf numFmtId="0" fontId="41" fillId="0" borderId="46" xfId="0" applyFont="1" applyBorder="1" applyAlignment="1">
      <alignment vertical="top"/>
    </xf>
    <xf numFmtId="0" fontId="41" fillId="0" borderId="21" xfId="0" applyFont="1" applyBorder="1" applyAlignment="1">
      <alignment vertical="top"/>
    </xf>
    <xf numFmtId="0" fontId="41" fillId="0" borderId="107" xfId="0" applyFont="1" applyBorder="1" applyAlignment="1">
      <alignment vertical="top"/>
    </xf>
    <xf numFmtId="0" fontId="41" fillId="0" borderId="118" xfId="0" applyFont="1" applyBorder="1" applyAlignment="1">
      <alignment vertical="top"/>
    </xf>
    <xf numFmtId="49" fontId="48" fillId="0" borderId="0" xfId="0" applyNumberFormat="1" applyFont="1" applyAlignment="1">
      <alignment horizontal="left" vertical="top" wrapText="1"/>
    </xf>
    <xf numFmtId="0" fontId="43" fillId="0" borderId="89" xfId="0" applyFont="1" applyBorder="1" applyAlignment="1">
      <alignment horizontal="center" vertical="center" shrinkToFit="1"/>
    </xf>
    <xf numFmtId="0" fontId="43" fillId="0" borderId="104" xfId="0" applyFont="1" applyBorder="1" applyAlignment="1">
      <alignment horizontal="center" vertical="center" shrinkToFit="1"/>
    </xf>
    <xf numFmtId="0" fontId="43" fillId="0" borderId="131" xfId="0" applyFont="1" applyBorder="1" applyAlignment="1">
      <alignment horizontal="center" vertical="center" shrinkToFit="1"/>
    </xf>
    <xf numFmtId="0" fontId="6" fillId="0" borderId="0" xfId="0" quotePrefix="1" applyFont="1" applyAlignment="1">
      <alignment horizontal="center"/>
    </xf>
    <xf numFmtId="0" fontId="6" fillId="0" borderId="0" xfId="0" applyFont="1" applyAlignment="1">
      <alignment horizontal="center"/>
    </xf>
    <xf numFmtId="0" fontId="6" fillId="0" borderId="16" xfId="0" applyFont="1" applyBorder="1" applyAlignment="1">
      <alignment horizontal="left" vertical="center"/>
    </xf>
    <xf numFmtId="0" fontId="6" fillId="0" borderId="20" xfId="0" applyFont="1" applyBorder="1" applyAlignment="1">
      <alignment horizontal="left" vertical="center"/>
    </xf>
    <xf numFmtId="0" fontId="6" fillId="0" borderId="42" xfId="0" applyFont="1" applyBorder="1" applyAlignment="1">
      <alignment horizontal="center" vertical="center"/>
    </xf>
    <xf numFmtId="0" fontId="6" fillId="0" borderId="42" xfId="0" applyFont="1" applyBorder="1" applyAlignment="1">
      <alignment horizontal="left" vertical="center"/>
    </xf>
    <xf numFmtId="0" fontId="6" fillId="0" borderId="37" xfId="0" applyFont="1" applyBorder="1" applyAlignment="1">
      <alignment horizontal="left" vertical="center"/>
    </xf>
    <xf numFmtId="0" fontId="6" fillId="0" borderId="48" xfId="0" applyFont="1" applyBorder="1" applyAlignment="1">
      <alignment horizontal="left" vertical="center"/>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6" fillId="2" borderId="4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37" xfId="0" applyFont="1" applyBorder="1" applyAlignment="1">
      <alignment horizontal="left" vertical="center" wrapText="1"/>
    </xf>
    <xf numFmtId="0" fontId="6" fillId="0" borderId="100" xfId="0" applyFont="1" applyBorder="1">
      <alignment vertical="center"/>
    </xf>
    <xf numFmtId="0" fontId="6" fillId="0" borderId="16" xfId="0" applyFont="1" applyBorder="1">
      <alignment vertical="center"/>
    </xf>
    <xf numFmtId="0" fontId="6" fillId="2" borderId="71" xfId="0" applyFont="1" applyFill="1" applyBorder="1" applyAlignment="1">
      <alignment horizontal="left" vertical="center" wrapText="1"/>
    </xf>
    <xf numFmtId="0" fontId="6" fillId="0" borderId="42" xfId="0" applyFont="1" applyBorder="1" applyAlignment="1">
      <alignment horizontal="center" vertical="center" wrapText="1"/>
    </xf>
    <xf numFmtId="0" fontId="6" fillId="0" borderId="100" xfId="0" applyFont="1" applyBorder="1" applyAlignment="1">
      <alignment vertical="center" wrapText="1"/>
    </xf>
    <xf numFmtId="0" fontId="6" fillId="0" borderId="16" xfId="0" applyFont="1" applyBorder="1" applyAlignment="1">
      <alignment vertical="center" wrapText="1"/>
    </xf>
    <xf numFmtId="0" fontId="6" fillId="2" borderId="54"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7"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6" fillId="2" borderId="136" xfId="0" applyFont="1" applyFill="1" applyBorder="1" applyAlignment="1">
      <alignment horizontal="center" vertical="center" textRotation="255" wrapText="1"/>
    </xf>
    <xf numFmtId="0" fontId="6" fillId="2" borderId="137" xfId="0" applyFont="1" applyFill="1" applyBorder="1" applyAlignment="1">
      <alignment horizontal="center" vertical="center" textRotation="255" wrapText="1"/>
    </xf>
    <xf numFmtId="0" fontId="6" fillId="2" borderId="143" xfId="0" applyFont="1" applyFill="1" applyBorder="1" applyAlignment="1">
      <alignment horizontal="center" vertical="center" textRotation="255" wrapText="1"/>
    </xf>
    <xf numFmtId="0" fontId="6" fillId="2" borderId="64" xfId="0" applyFont="1" applyFill="1" applyBorder="1" applyAlignment="1">
      <alignment horizontal="center" vertical="center" wrapText="1" shrinkToFit="1"/>
    </xf>
    <xf numFmtId="0" fontId="6" fillId="2" borderId="16" xfId="0" applyFont="1" applyFill="1" applyBorder="1" applyAlignment="1">
      <alignment horizontal="left" vertical="center" wrapText="1" shrinkToFit="1"/>
    </xf>
    <xf numFmtId="0" fontId="6" fillId="2" borderId="20" xfId="0" applyFont="1" applyFill="1" applyBorder="1" applyAlignment="1">
      <alignment horizontal="left" vertical="center" wrapText="1" shrinkToFit="1"/>
    </xf>
    <xf numFmtId="0" fontId="6" fillId="2" borderId="300" xfId="0" applyFont="1" applyFill="1" applyBorder="1" applyAlignment="1">
      <alignment horizontal="center" vertical="center" wrapText="1"/>
    </xf>
    <xf numFmtId="0" fontId="6" fillId="2" borderId="301" xfId="0" applyFont="1" applyFill="1" applyBorder="1" applyAlignment="1">
      <alignment horizontal="center" vertical="center" wrapText="1"/>
    </xf>
    <xf numFmtId="0" fontId="6" fillId="2" borderId="44"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42" xfId="0" applyFont="1" applyFill="1" applyBorder="1" applyAlignment="1">
      <alignment horizontal="left" vertical="center" shrinkToFit="1"/>
    </xf>
    <xf numFmtId="0" fontId="6" fillId="0" borderId="42" xfId="0" applyFont="1" applyBorder="1" applyAlignment="1">
      <alignment horizontal="center" vertical="center" wrapText="1" shrinkToFit="1"/>
    </xf>
    <xf numFmtId="0" fontId="6" fillId="2" borderId="64" xfId="0" applyFont="1" applyFill="1" applyBorder="1" applyAlignment="1">
      <alignment horizontal="left" vertical="center" wrapText="1" shrinkToFit="1"/>
    </xf>
    <xf numFmtId="0" fontId="6" fillId="2" borderId="36" xfId="0" applyFont="1" applyFill="1" applyBorder="1" applyAlignment="1">
      <alignment horizontal="left" vertical="center" wrapText="1" shrinkToFit="1"/>
    </xf>
    <xf numFmtId="0" fontId="6" fillId="2" borderId="42" xfId="0" applyFont="1" applyFill="1" applyBorder="1" applyAlignment="1">
      <alignment horizontal="center" vertical="center" wrapText="1" shrinkToFit="1"/>
    </xf>
    <xf numFmtId="0" fontId="6" fillId="2" borderId="42" xfId="0" applyFont="1" applyFill="1" applyBorder="1" applyAlignment="1">
      <alignment horizontal="left" vertical="center" wrapText="1" shrinkToFit="1"/>
    </xf>
    <xf numFmtId="0" fontId="6" fillId="2" borderId="37" xfId="0" applyFont="1" applyFill="1" applyBorder="1" applyAlignment="1">
      <alignment horizontal="left" vertical="center" wrapText="1" shrinkToFit="1"/>
    </xf>
    <xf numFmtId="0" fontId="6" fillId="2" borderId="37" xfId="0" applyFont="1" applyFill="1" applyBorder="1" applyAlignment="1">
      <alignment horizontal="left" vertical="center" shrinkToFit="1"/>
    </xf>
    <xf numFmtId="0" fontId="6" fillId="2" borderId="83" xfId="0" applyFont="1" applyFill="1" applyBorder="1" applyAlignment="1">
      <alignment horizontal="left" vertical="center" wrapText="1" shrinkToFit="1"/>
    </xf>
    <xf numFmtId="0" fontId="6" fillId="2" borderId="14" xfId="0" applyFont="1" applyFill="1" applyBorder="1" applyAlignment="1">
      <alignment horizontal="left" vertical="center" wrapText="1" shrinkToFit="1"/>
    </xf>
    <xf numFmtId="0" fontId="6" fillId="2" borderId="18" xfId="0" applyFont="1" applyFill="1" applyBorder="1" applyAlignment="1">
      <alignment horizontal="left" vertical="center" wrapText="1" shrinkToFit="1"/>
    </xf>
    <xf numFmtId="0" fontId="6" fillId="2" borderId="86" xfId="0" applyFont="1" applyFill="1" applyBorder="1" applyAlignment="1">
      <alignment horizontal="center" vertical="center" wrapText="1" shrinkToFit="1"/>
    </xf>
    <xf numFmtId="0" fontId="6" fillId="0" borderId="86" xfId="0" applyFont="1" applyBorder="1">
      <alignment vertical="center"/>
    </xf>
    <xf numFmtId="0" fontId="6" fillId="0" borderId="35" xfId="0" applyFont="1" applyBorder="1">
      <alignment vertical="center"/>
    </xf>
    <xf numFmtId="0" fontId="6" fillId="2" borderId="37" xfId="0" applyFont="1" applyFill="1" applyBorder="1" applyAlignment="1">
      <alignment horizontal="center" vertical="center" wrapText="1" shrinkToFit="1"/>
    </xf>
    <xf numFmtId="0" fontId="6" fillId="0" borderId="20" xfId="0" applyFont="1" applyBorder="1" applyAlignment="1">
      <alignment horizontal="center" vertical="center"/>
    </xf>
    <xf numFmtId="0" fontId="6" fillId="2" borderId="37" xfId="0" applyFont="1" applyFill="1" applyBorder="1" applyAlignment="1">
      <alignment horizontal="center" vertical="center" shrinkToFit="1"/>
    </xf>
    <xf numFmtId="0" fontId="6" fillId="2" borderId="71" xfId="0" applyFont="1" applyFill="1" applyBorder="1" applyAlignment="1">
      <alignment horizontal="left" vertical="center" wrapText="1" shrinkToFit="1"/>
    </xf>
    <xf numFmtId="0" fontId="6" fillId="2" borderId="20" xfId="0" applyFont="1" applyFill="1" applyBorder="1" applyAlignment="1">
      <alignment horizontal="center" vertical="center" wrapText="1" shrinkToFit="1"/>
    </xf>
    <xf numFmtId="0" fontId="6" fillId="0" borderId="20" xfId="0" applyFont="1" applyBorder="1" applyAlignment="1">
      <alignment horizontal="left" vertical="center" wrapText="1"/>
    </xf>
    <xf numFmtId="0" fontId="6" fillId="2" borderId="111" xfId="0" applyFont="1" applyFill="1" applyBorder="1" applyAlignment="1">
      <alignment horizontal="center" vertical="center" shrinkToFit="1"/>
    </xf>
    <xf numFmtId="0" fontId="6" fillId="2" borderId="71"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6" xfId="0" applyFont="1" applyFill="1" applyBorder="1" applyAlignment="1">
      <alignment horizontal="left" vertical="center" shrinkToFit="1"/>
    </xf>
    <xf numFmtId="0" fontId="6" fillId="2" borderId="54" xfId="0" applyFont="1" applyFill="1" applyBorder="1" applyAlignment="1">
      <alignment horizontal="left" vertical="center" shrinkToFit="1"/>
    </xf>
    <xf numFmtId="0" fontId="6" fillId="2" borderId="28" xfId="0" applyFont="1" applyFill="1" applyBorder="1" applyAlignment="1">
      <alignment horizontal="left" vertical="center" shrinkToFit="1"/>
    </xf>
    <xf numFmtId="0" fontId="6" fillId="2" borderId="20" xfId="0" applyFont="1" applyFill="1" applyBorder="1" applyAlignment="1">
      <alignment horizontal="center" vertical="center" shrinkToFit="1"/>
    </xf>
    <xf numFmtId="0" fontId="6" fillId="2" borderId="71"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3" borderId="71"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6" fillId="3" borderId="20" xfId="0" applyFont="1" applyFill="1" applyBorder="1" applyAlignment="1">
      <alignment horizontal="left" vertical="center" shrinkToFit="1"/>
    </xf>
    <xf numFmtId="0" fontId="6" fillId="2" borderId="68" xfId="0" applyFont="1" applyFill="1" applyBorder="1" applyAlignment="1">
      <alignment horizontal="center" vertical="center" shrinkToFit="1"/>
    </xf>
    <xf numFmtId="0" fontId="6" fillId="2" borderId="68" xfId="0" applyFont="1" applyFill="1" applyBorder="1" applyAlignment="1">
      <alignment horizontal="left" vertical="center" shrinkToFit="1"/>
    </xf>
    <xf numFmtId="0" fontId="6" fillId="2" borderId="115" xfId="0" applyFont="1" applyFill="1" applyBorder="1" applyAlignment="1">
      <alignment horizontal="left" vertical="center" shrinkToFit="1"/>
    </xf>
    <xf numFmtId="0" fontId="6" fillId="2" borderId="52" xfId="0" applyFont="1" applyFill="1" applyBorder="1" applyAlignment="1">
      <alignment horizontal="left" vertical="center" shrinkToFit="1"/>
    </xf>
    <xf numFmtId="0" fontId="11" fillId="0" borderId="136" xfId="0" applyFont="1" applyBorder="1" applyAlignment="1">
      <alignment horizontal="center" vertical="center" textRotation="255"/>
    </xf>
    <xf numFmtId="0" fontId="11" fillId="0" borderId="137" xfId="0" applyFont="1" applyBorder="1" applyAlignment="1">
      <alignment horizontal="center" vertical="center" textRotation="255"/>
    </xf>
    <xf numFmtId="0" fontId="11" fillId="0" borderId="143" xfId="0" applyFont="1" applyBorder="1" applyAlignment="1">
      <alignment horizontal="center" vertical="center" textRotation="255"/>
    </xf>
    <xf numFmtId="0" fontId="6" fillId="2" borderId="39" xfId="0" applyFont="1" applyFill="1" applyBorder="1" applyAlignment="1">
      <alignment horizontal="center" vertical="center" textRotation="255" wrapText="1"/>
    </xf>
    <xf numFmtId="0" fontId="6" fillId="2" borderId="40" xfId="0" applyFont="1" applyFill="1" applyBorder="1" applyAlignment="1">
      <alignment horizontal="center" vertical="center" textRotation="255" wrapText="1"/>
    </xf>
    <xf numFmtId="0" fontId="6" fillId="2" borderId="140" xfId="0" applyFont="1" applyFill="1" applyBorder="1" applyAlignment="1">
      <alignment horizontal="center" vertical="center" textRotation="255" wrapText="1"/>
    </xf>
    <xf numFmtId="0" fontId="6" fillId="2" borderId="141" xfId="0" applyFont="1" applyFill="1" applyBorder="1" applyAlignment="1">
      <alignment horizontal="center" vertical="center" wrapText="1"/>
    </xf>
    <xf numFmtId="0" fontId="6" fillId="2" borderId="142"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3" borderId="68" xfId="0" applyFont="1" applyFill="1" applyBorder="1" applyAlignment="1">
      <alignment horizontal="left" vertical="center" shrinkToFit="1"/>
    </xf>
    <xf numFmtId="0" fontId="6" fillId="3" borderId="115" xfId="0" applyFont="1" applyFill="1" applyBorder="1" applyAlignment="1">
      <alignment horizontal="left" vertical="center" shrinkToFit="1"/>
    </xf>
    <xf numFmtId="0" fontId="6" fillId="3" borderId="108" xfId="0" applyFont="1" applyFill="1" applyBorder="1" applyAlignment="1">
      <alignment horizontal="left" vertical="center" shrinkToFit="1"/>
    </xf>
    <xf numFmtId="0" fontId="6" fillId="2" borderId="45"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3" borderId="83" xfId="0" applyFont="1" applyFill="1" applyBorder="1" applyAlignment="1">
      <alignment horizontal="left" vertical="center"/>
    </xf>
    <xf numFmtId="0" fontId="6" fillId="3" borderId="14" xfId="0" applyFont="1" applyFill="1" applyBorder="1" applyAlignment="1">
      <alignment horizontal="left" vertical="center"/>
    </xf>
    <xf numFmtId="0" fontId="6" fillId="3" borderId="18" xfId="0" applyFont="1" applyFill="1" applyBorder="1" applyAlignment="1">
      <alignment horizontal="left" vertical="center"/>
    </xf>
    <xf numFmtId="0" fontId="6" fillId="2" borderId="97" xfId="0" applyFont="1" applyFill="1" applyBorder="1" applyAlignment="1">
      <alignment horizontal="left" vertical="center" wrapText="1"/>
    </xf>
    <xf numFmtId="0" fontId="6" fillId="2" borderId="107" xfId="0" applyFont="1" applyFill="1" applyBorder="1" applyAlignment="1">
      <alignment horizontal="left" vertical="center" wrapText="1"/>
    </xf>
    <xf numFmtId="0" fontId="6" fillId="2" borderId="132" xfId="0" applyFont="1" applyFill="1" applyBorder="1" applyAlignment="1">
      <alignment horizontal="left" vertical="center" wrapText="1"/>
    </xf>
  </cellXfs>
  <cellStyles count="6">
    <cellStyle name="ハイパーリンク" xfId="1" builtinId="8"/>
    <cellStyle name="標準" xfId="0" builtinId="0"/>
    <cellStyle name="標準 2" xfId="2" xr:uid="{00000000-0005-0000-0000-000002000000}"/>
    <cellStyle name="標準 3" xfId="5" xr:uid="{F5313D4C-9435-41E4-B64F-9D0BEC4AFF90}"/>
    <cellStyle name="標準 4" xfId="3" xr:uid="{00000000-0005-0000-0000-000003000000}"/>
    <cellStyle name="標準 5" xfId="4" xr:uid="{00000000-0005-0000-0000-000004000000}"/>
  </cellStyles>
  <dxfs count="16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rgb="FFFFFF99"/>
        </patternFill>
      </fill>
    </dxf>
    <dxf>
      <font>
        <color theme="0"/>
      </font>
      <fill>
        <patternFill>
          <bgColor rgb="FFFFFF99"/>
        </patternFill>
      </fill>
    </dxf>
    <dxf>
      <fill>
        <patternFill>
          <bgColor rgb="FFFFFF99"/>
        </patternFill>
      </fill>
    </dxf>
    <dxf>
      <fill>
        <patternFill>
          <bgColor rgb="FFFFFF99"/>
        </patternFill>
      </fill>
    </dxf>
    <dxf>
      <font>
        <color theme="0"/>
      </font>
      <fill>
        <patternFill patternType="none">
          <bgColor indexed="65"/>
        </patternFill>
      </fill>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6FD99"/>
        </patternFill>
      </fill>
    </dxf>
    <dxf>
      <fill>
        <patternFill>
          <bgColor rgb="FFF6FD99"/>
        </patternFill>
      </fill>
    </dxf>
    <dxf>
      <fill>
        <patternFill>
          <bgColor theme="8" tint="0.79998168889431442"/>
        </patternFill>
      </fill>
    </dxf>
    <dxf>
      <fill>
        <patternFill>
          <bgColor theme="8" tint="0.79998168889431442"/>
        </patternFill>
      </fill>
    </dxf>
    <dxf>
      <fill>
        <patternFill>
          <bgColor theme="6" tint="0.59996337778862885"/>
        </patternFill>
      </fill>
    </dxf>
    <dxf>
      <fill>
        <patternFill>
          <bgColor theme="6"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rgb="FFF6FD99"/>
        </patternFill>
      </fill>
    </dxf>
    <dxf>
      <fill>
        <patternFill>
          <bgColor theme="8" tint="0.79998168889431442"/>
        </patternFill>
      </fill>
    </dxf>
    <dxf>
      <fill>
        <patternFill>
          <bgColor theme="6" tint="0.59996337778862885"/>
        </patternFill>
      </fill>
    </dxf>
    <dxf>
      <fill>
        <patternFill>
          <bgColor theme="9" tint="0.79998168889431442"/>
        </patternFill>
      </fill>
    </dxf>
    <dxf>
      <font>
        <color theme="0"/>
      </font>
    </dxf>
    <dxf>
      <fill>
        <patternFill>
          <bgColor theme="9" tint="0.79998168889431442"/>
        </patternFill>
      </fill>
    </dxf>
    <dxf>
      <fill>
        <patternFill>
          <bgColor theme="9" tint="0.79998168889431442"/>
        </patternFill>
      </fill>
    </dxf>
    <dxf>
      <fill>
        <patternFill>
          <bgColor rgb="FFF6FD99"/>
        </patternFill>
      </fill>
    </dxf>
    <dxf>
      <fill>
        <patternFill>
          <bgColor theme="8" tint="0.79998168889431442"/>
        </patternFill>
      </fill>
    </dxf>
    <dxf>
      <fill>
        <patternFill>
          <bgColor theme="6" tint="0.59996337778862885"/>
        </patternFill>
      </fill>
    </dxf>
    <dxf>
      <fill>
        <patternFill>
          <bgColor theme="9" tint="0.79998168889431442"/>
        </patternFill>
      </fill>
    </dxf>
    <dxf>
      <fill>
        <patternFill>
          <bgColor rgb="FFF6FD99"/>
        </patternFill>
      </fill>
    </dxf>
    <dxf>
      <fill>
        <patternFill>
          <bgColor theme="8" tint="0.79998168889431442"/>
        </patternFill>
      </fill>
    </dxf>
    <dxf>
      <fill>
        <patternFill>
          <bgColor theme="6" tint="0.59996337778862885"/>
        </patternFill>
      </fill>
    </dxf>
    <dxf>
      <fill>
        <patternFill>
          <bgColor theme="9" tint="0.79998168889431442"/>
        </patternFill>
      </fill>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color theme="0"/>
      </font>
    </dxf>
    <dxf>
      <fill>
        <patternFill>
          <bgColor theme="9" tint="0.79998168889431442"/>
        </patternFill>
      </fill>
    </dxf>
    <dxf>
      <font>
        <strike val="0"/>
        <color theme="0"/>
      </font>
    </dxf>
    <dxf>
      <font>
        <strike val="0"/>
        <color theme="0"/>
      </font>
    </dxf>
    <dxf>
      <font>
        <strike val="0"/>
        <color theme="0"/>
      </font>
    </dxf>
    <dxf>
      <font>
        <strike val="0"/>
        <color theme="0"/>
      </font>
    </dxf>
    <dxf>
      <fill>
        <patternFill>
          <bgColor theme="9" tint="0.79998168889431442"/>
        </patternFill>
      </fill>
    </dxf>
    <dxf>
      <font>
        <color theme="0"/>
      </font>
    </dxf>
    <dxf>
      <font>
        <color theme="0"/>
      </font>
    </dxf>
    <dxf>
      <fill>
        <patternFill>
          <bgColor rgb="FFFFFF99"/>
        </patternFill>
      </fill>
    </dxf>
    <dxf>
      <fill>
        <patternFill>
          <bgColor theme="0"/>
        </patternFill>
      </fill>
    </dxf>
    <dxf>
      <font>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5"/>
      <color rgb="FF0000FF"/>
      <color rgb="FFF6FD99"/>
      <color rgb="FFFFD9FF"/>
      <color rgb="FFFDE9D9"/>
      <color rgb="FFFFE1FF"/>
      <color rgb="FFDAEEF3"/>
      <color rgb="FFFEFBDA"/>
      <color rgb="FFACC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106680</xdr:colOff>
          <xdr:row>0</xdr:row>
          <xdr:rowOff>60960</xdr:rowOff>
        </xdr:from>
        <xdr:to>
          <xdr:col>20</xdr:col>
          <xdr:colOff>30480</xdr:colOff>
          <xdr:row>2</xdr:row>
          <xdr:rowOff>38100</xdr:rowOff>
        </xdr:to>
        <xdr:sp macro="" textlink="">
          <xdr:nvSpPr>
            <xdr:cNvPr id="96257" name="Button 1" hidden="1">
              <a:extLst>
                <a:ext uri="{63B3BB69-23CF-44E3-9099-C40C66FF867C}">
                  <a14:compatExt spid="_x0000_s96257"/>
                </a:ext>
                <a:ext uri="{FF2B5EF4-FFF2-40B4-BE49-F238E27FC236}">
                  <a16:creationId xmlns:a16="http://schemas.microsoft.com/office/drawing/2014/main" id="{00000000-0008-0000-0200-000001780100}"/>
                </a:ext>
              </a:extLst>
            </xdr:cNvPr>
            <xdr:cNvSpPr/>
          </xdr:nvSpPr>
          <xdr:spPr bwMode="auto">
            <a:xfrm>
              <a:off x="0" y="0"/>
              <a:ext cx="0" cy="0"/>
            </a:xfrm>
            <a:prstGeom prst="rect">
              <a:avLst/>
            </a:prstGeom>
            <a:noFill/>
            <a:ln w="9525">
              <a:miter lim="800000"/>
              <a:headEnd/>
              <a:tailEnd/>
            </a:ln>
          </xdr:spPr>
          <xdr:txBody>
            <a:bodyPr vertOverflow="clip" wrap="square" lIns="45720" tIns="18288" rIns="45720" bIns="18288" anchor="ctr" upright="1"/>
            <a:lstStyle/>
            <a:p>
              <a:pPr algn="ctr" rtl="0">
                <a:defRPr sz="1000"/>
              </a:pPr>
              <a:r>
                <a:rPr lang="ja-JP" altLang="en-US" sz="1100" b="0" i="0" u="none" strike="noStrike" baseline="0">
                  <a:solidFill>
                    <a:srgbClr val="000000"/>
                  </a:solidFill>
                  <a:latin typeface="BIZ UDPゴシック"/>
                  <a:ea typeface="BIZ UDPゴシック"/>
                </a:rPr>
                <a:t>記入上の注意</a:t>
              </a:r>
            </a:p>
            <a:p>
              <a:pPr algn="ctr" rtl="0">
                <a:defRPr sz="1000"/>
              </a:pPr>
              <a:r>
                <a:rPr lang="ja-JP" altLang="en-US" sz="1100" b="0" i="0" u="none" strike="noStrike" baseline="0">
                  <a:solidFill>
                    <a:srgbClr val="000000"/>
                  </a:solidFill>
                  <a:latin typeface="BIZ UDPゴシック"/>
                  <a:ea typeface="BIZ UDPゴシック"/>
                </a:rPr>
                <a:t>数式が入っているセルもありますので、ご注意のうえ、ご記入ください。</a:t>
              </a:r>
            </a:p>
          </xdr:txBody>
        </xdr:sp>
        <xdr:clientData fPrintsWithSheet="0"/>
      </xdr:twoCellAnchor>
    </mc:Choice>
    <mc:Fallback/>
  </mc:AlternateContent>
  <xdr:twoCellAnchor>
    <xdr:from>
      <xdr:col>63</xdr:col>
      <xdr:colOff>76993</xdr:colOff>
      <xdr:row>29</xdr:row>
      <xdr:rowOff>106362</xdr:rowOff>
    </xdr:from>
    <xdr:to>
      <xdr:col>66</xdr:col>
      <xdr:colOff>55993</xdr:colOff>
      <xdr:row>30</xdr:row>
      <xdr:rowOff>20737</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7950993" y="6837362"/>
          <a:ext cx="360000" cy="231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67</xdr:col>
      <xdr:colOff>13493</xdr:colOff>
      <xdr:row>29</xdr:row>
      <xdr:rowOff>107950</xdr:rowOff>
    </xdr:from>
    <xdr:to>
      <xdr:col>69</xdr:col>
      <xdr:colOff>119493</xdr:colOff>
      <xdr:row>30</xdr:row>
      <xdr:rowOff>22325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8395493" y="6838950"/>
          <a:ext cx="360000" cy="231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71436</xdr:colOff>
      <xdr:row>25</xdr:row>
      <xdr:rowOff>23812</xdr:rowOff>
    </xdr:from>
    <xdr:to>
      <xdr:col>65</xdr:col>
      <xdr:colOff>49311</xdr:colOff>
      <xdr:row>25</xdr:row>
      <xdr:rowOff>239812</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7796211" y="5881687"/>
          <a:ext cx="225525"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68036</xdr:colOff>
      <xdr:row>39</xdr:row>
      <xdr:rowOff>0</xdr:rowOff>
    </xdr:from>
    <xdr:to>
      <xdr:col>65</xdr:col>
      <xdr:colOff>108858</xdr:colOff>
      <xdr:row>39</xdr:row>
      <xdr:rowOff>285750</xdr:rowOff>
    </xdr:to>
    <xdr:sp macro="" textlink="">
      <xdr:nvSpPr>
        <xdr:cNvPr id="8" name="左矢印 7">
          <a:extLst>
            <a:ext uri="{FF2B5EF4-FFF2-40B4-BE49-F238E27FC236}">
              <a16:creationId xmlns:a16="http://schemas.microsoft.com/office/drawing/2014/main" id="{00000000-0008-0000-0200-000008000000}"/>
            </a:ext>
          </a:extLst>
        </xdr:cNvPr>
        <xdr:cNvSpPr/>
      </xdr:nvSpPr>
      <xdr:spPr>
        <a:xfrm>
          <a:off x="7792811" y="9525000"/>
          <a:ext cx="288472" cy="285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0</xdr:colOff>
          <xdr:row>6</xdr:row>
          <xdr:rowOff>60960</xdr:rowOff>
        </xdr:from>
        <xdr:to>
          <xdr:col>19</xdr:col>
          <xdr:colOff>60960</xdr:colOff>
          <xdr:row>6</xdr:row>
          <xdr:rowOff>297180</xdr:rowOff>
        </xdr:to>
        <xdr:sp macro="" textlink="">
          <xdr:nvSpPr>
            <xdr:cNvPr id="143572" name="Button 2260" hidden="1">
              <a:extLst>
                <a:ext uri="{63B3BB69-23CF-44E3-9099-C40C66FF867C}">
                  <a14:compatExt spid="_x0000_s143572"/>
                </a:ext>
                <a:ext uri="{FF2B5EF4-FFF2-40B4-BE49-F238E27FC236}">
                  <a16:creationId xmlns:a16="http://schemas.microsoft.com/office/drawing/2014/main" id="{00000000-0008-0000-0200-0000D4300200}"/>
                </a:ext>
              </a:extLst>
            </xdr:cNvPr>
            <xdr:cNvSpPr/>
          </xdr:nvSpPr>
          <xdr:spPr bwMode="auto">
            <a:xfrm>
              <a:off x="0" y="0"/>
              <a:ext cx="0" cy="0"/>
            </a:xfrm>
            <a:prstGeom prst="rect">
              <a:avLst/>
            </a:prstGeom>
            <a:noFill/>
            <a:ln w="9525">
              <a:miter lim="800000"/>
              <a:headEnd/>
              <a:tailEnd/>
            </a:ln>
          </xdr:spPr>
          <xdr:txBody>
            <a:bodyPr vertOverflow="clip" wrap="square" lIns="45720" tIns="18288" rIns="45720" bIns="18288" anchor="ctr" upright="1"/>
            <a:lstStyle/>
            <a:p>
              <a:pPr algn="ctr" rtl="0">
                <a:defRPr sz="1000"/>
              </a:pPr>
              <a:r>
                <a:rPr lang="ja-JP" altLang="en-US" sz="1100" b="0" i="0" u="none" strike="noStrike" baseline="0">
                  <a:solidFill>
                    <a:srgbClr val="000000"/>
                  </a:solidFill>
                  <a:latin typeface="BIZ UDPゴシック"/>
                  <a:ea typeface="BIZ UDPゴシック"/>
                </a:rPr>
                <a:t>令和7年４月1日～使用開始</a:t>
              </a:r>
            </a:p>
          </xdr:txBody>
        </xdr:sp>
        <xdr:clientData fPrintsWithSheet="0"/>
      </xdr:twoCellAnchor>
    </mc:Choice>
    <mc:Fallback/>
  </mc:AlternateContent>
  <xdr:twoCellAnchor>
    <xdr:from>
      <xdr:col>63</xdr:col>
      <xdr:colOff>83344</xdr:colOff>
      <xdr:row>26</xdr:row>
      <xdr:rowOff>87313</xdr:rowOff>
    </xdr:from>
    <xdr:to>
      <xdr:col>65</xdr:col>
      <xdr:colOff>9344</xdr:colOff>
      <xdr:row>26</xdr:row>
      <xdr:rowOff>267313</xdr:rowOff>
    </xdr:to>
    <xdr:sp macro="" textlink="">
      <xdr:nvSpPr>
        <xdr:cNvPr id="10" name="円/楕円 9">
          <a:extLst>
            <a:ext uri="{FF2B5EF4-FFF2-40B4-BE49-F238E27FC236}">
              <a16:creationId xmlns:a16="http://schemas.microsoft.com/office/drawing/2014/main" id="{00000000-0008-0000-0200-00000A000000}"/>
            </a:ext>
          </a:extLst>
        </xdr:cNvPr>
        <xdr:cNvSpPr>
          <a:spLocks noChangeAspect="1"/>
        </xdr:cNvSpPr>
      </xdr:nvSpPr>
      <xdr:spPr>
        <a:xfrm>
          <a:off x="7584282" y="5885657"/>
          <a:ext cx="164125"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95249</xdr:colOff>
      <xdr:row>33</xdr:row>
      <xdr:rowOff>0</xdr:rowOff>
    </xdr:from>
    <xdr:to>
      <xdr:col>85</xdr:col>
      <xdr:colOff>35718</xdr:colOff>
      <xdr:row>37</xdr:row>
      <xdr:rowOff>285750</xdr:rowOff>
    </xdr:to>
    <xdr:sp macro="" textlink="">
      <xdr:nvSpPr>
        <xdr:cNvPr id="11" name="吹き出し: 左矢印 10">
          <a:extLst>
            <a:ext uri="{FF2B5EF4-FFF2-40B4-BE49-F238E27FC236}">
              <a16:creationId xmlns:a16="http://schemas.microsoft.com/office/drawing/2014/main" id="{00000000-0008-0000-0200-00000B000000}"/>
            </a:ext>
          </a:extLst>
        </xdr:cNvPr>
        <xdr:cNvSpPr/>
      </xdr:nvSpPr>
      <xdr:spPr>
        <a:xfrm>
          <a:off x="7739062" y="7965281"/>
          <a:ext cx="2559844" cy="1524000"/>
        </a:xfrm>
        <a:prstGeom prst="leftArrowCallout">
          <a:avLst>
            <a:gd name="adj1" fmla="val 18478"/>
            <a:gd name="adj2" fmla="val 17391"/>
            <a:gd name="adj3" fmla="val 11957"/>
            <a:gd name="adj4" fmla="val 90159"/>
          </a:avLst>
        </a:prstGeom>
        <a:solidFill>
          <a:srgbClr val="FFFF00"/>
        </a:solidFill>
        <a:ln w="25400" cap="flat" cmpd="sng" algn="ctr">
          <a:solidFill>
            <a:srgbClr val="4F81BD">
              <a:shade val="50000"/>
            </a:srgbClr>
          </a:solidFill>
          <a:prstDash val="solid"/>
        </a:ln>
        <a:effectLst/>
      </xdr:spPr>
      <xdr:txBody>
        <a:bodyPr rtlCol="0" anchor="t"/>
        <a:lstStyle/>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「食事数」や</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「宿泊人数」は、</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別のシートの</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「使用明細書」や</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「食事注文表」を入力すると</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自動で入力されます。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2</xdr:row>
      <xdr:rowOff>52915</xdr:rowOff>
    </xdr:from>
    <xdr:to>
      <xdr:col>18</xdr:col>
      <xdr:colOff>32084</xdr:colOff>
      <xdr:row>2</xdr:row>
      <xdr:rowOff>304915</xdr:rowOff>
    </xdr:to>
    <xdr:sp macro="" textlink="">
      <xdr:nvSpPr>
        <xdr:cNvPr id="2" name="円/楕円 40">
          <a:extLst>
            <a:ext uri="{FF2B5EF4-FFF2-40B4-BE49-F238E27FC236}">
              <a16:creationId xmlns:a16="http://schemas.microsoft.com/office/drawing/2014/main" id="{00000000-0008-0000-0B00-000002000000}"/>
            </a:ext>
          </a:extLst>
        </xdr:cNvPr>
        <xdr:cNvSpPr>
          <a:spLocks/>
        </xdr:cNvSpPr>
      </xdr:nvSpPr>
      <xdr:spPr>
        <a:xfrm>
          <a:off x="7562850" y="532975"/>
          <a:ext cx="649304" cy="2481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277131</xdr:colOff>
      <xdr:row>35</xdr:row>
      <xdr:rowOff>13608</xdr:rowOff>
    </xdr:from>
    <xdr:to>
      <xdr:col>8</xdr:col>
      <xdr:colOff>843641</xdr:colOff>
      <xdr:row>36</xdr:row>
      <xdr:rowOff>54429</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374661" y="11885568"/>
          <a:ext cx="842735" cy="364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-33-</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13</xdr:col>
      <xdr:colOff>0</xdr:colOff>
      <xdr:row>7</xdr:row>
      <xdr:rowOff>0</xdr:rowOff>
    </xdr:from>
    <xdr:to>
      <xdr:col>71</xdr:col>
      <xdr:colOff>9525</xdr:colOff>
      <xdr:row>8</xdr:row>
      <xdr:rowOff>104775</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1990725"/>
          <a:ext cx="81153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297656</xdr:colOff>
      <xdr:row>24</xdr:row>
      <xdr:rowOff>11906</xdr:rowOff>
    </xdr:from>
    <xdr:to>
      <xdr:col>15</xdr:col>
      <xdr:colOff>285749</xdr:colOff>
      <xdr:row>28</xdr:row>
      <xdr:rowOff>33130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459917" y="7076971"/>
          <a:ext cx="4800289" cy="1280181"/>
        </a:xfrm>
        <a:prstGeom prst="wedgeRoundRectCallout">
          <a:avLst>
            <a:gd name="adj1" fmla="val -55041"/>
            <a:gd name="adj2" fmla="val -7777"/>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ja-JP" altLang="en-US" sz="1000">
              <a:solidFill>
                <a:schemeClr val="tx1"/>
              </a:solidFill>
              <a:latin typeface="BIZ UDPゴシック" panose="020B0400000000000000" pitchFamily="50" charset="-128"/>
              <a:ea typeface="BIZ UDPゴシック" panose="020B0400000000000000" pitchFamily="50" charset="-128"/>
            </a:rPr>
            <a:t>足のサイズと、身長や体重の関係で、</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l">
            <a:lnSpc>
              <a:spcPts val="1300"/>
            </a:lnSpc>
          </a:pPr>
          <a:r>
            <a:rPr kumimoji="1" lang="ja-JP" altLang="en-US" sz="1000">
              <a:solidFill>
                <a:schemeClr val="tx1"/>
              </a:solidFill>
              <a:latin typeface="BIZ UDPゴシック" panose="020B0400000000000000" pitchFamily="50" charset="-128"/>
              <a:ea typeface="BIZ UDPゴシック" panose="020B0400000000000000" pitchFamily="50" charset="-128"/>
            </a:rPr>
            <a:t>新たな組み合わせを希望される場合は、</a:t>
          </a:r>
          <a:r>
            <a:rPr kumimoji="1" lang="en-US" altLang="ja-JP" sz="1000">
              <a:solidFill>
                <a:schemeClr val="tx1"/>
              </a:solidFill>
              <a:latin typeface="BIZ UDPゴシック" panose="020B0400000000000000" pitchFamily="50" charset="-128"/>
              <a:ea typeface="BIZ UDPゴシック" panose="020B0400000000000000" pitchFamily="50" charset="-128"/>
            </a:rPr>
            <a:t>※</a:t>
          </a:r>
          <a:r>
            <a:rPr kumimoji="1" lang="ja-JP" altLang="en-US" sz="1000">
              <a:solidFill>
                <a:schemeClr val="tx1"/>
              </a:solidFill>
              <a:latin typeface="BIZ UDPゴシック" panose="020B0400000000000000" pitchFamily="50" charset="-128"/>
              <a:ea typeface="BIZ UDPゴシック" panose="020B0400000000000000" pitchFamily="50" charset="-128"/>
            </a:rPr>
            <a:t>の欄に記入してください。</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l">
            <a:lnSpc>
              <a:spcPts val="1300"/>
            </a:lnSpc>
          </a:pPr>
          <a:r>
            <a:rPr kumimoji="1" lang="ja-JP" altLang="en-US" sz="1000">
              <a:solidFill>
                <a:schemeClr val="tx1"/>
              </a:solidFill>
              <a:latin typeface="BIZ UDPゴシック" panose="020B0400000000000000" pitchFamily="50" charset="-128"/>
              <a:ea typeface="BIZ UDPゴシック" panose="020B0400000000000000" pitchFamily="50" charset="-128"/>
            </a:rPr>
            <a:t>　（例１）　足のサイズは</a:t>
          </a:r>
          <a:r>
            <a:rPr kumimoji="1" lang="en-US" altLang="ja-JP" sz="1000">
              <a:solidFill>
                <a:schemeClr val="tx1"/>
              </a:solidFill>
              <a:latin typeface="BIZ UDPゴシック" panose="020B0400000000000000" pitchFamily="50" charset="-128"/>
              <a:ea typeface="BIZ UDPゴシック" panose="020B0400000000000000" pitchFamily="50" charset="-128"/>
            </a:rPr>
            <a:t>27.5cm</a:t>
          </a:r>
          <a:r>
            <a:rPr kumimoji="1" lang="ja-JP" altLang="en-US" sz="1000">
              <a:solidFill>
                <a:schemeClr val="tx1"/>
              </a:solidFill>
              <a:latin typeface="BIZ UDPゴシック" panose="020B0400000000000000" pitchFamily="50" charset="-128"/>
              <a:ea typeface="BIZ UDPゴシック" panose="020B0400000000000000" pitchFamily="50" charset="-128"/>
            </a:rPr>
            <a:t>だが、身長が</a:t>
          </a:r>
          <a:r>
            <a:rPr kumimoji="1" lang="en-US" altLang="ja-JP" sz="1000">
              <a:solidFill>
                <a:schemeClr val="tx1"/>
              </a:solidFill>
              <a:latin typeface="BIZ UDPゴシック" panose="020B0400000000000000" pitchFamily="50" charset="-128"/>
              <a:ea typeface="BIZ UDPゴシック" panose="020B0400000000000000" pitchFamily="50" charset="-128"/>
            </a:rPr>
            <a:t>165cm</a:t>
          </a:r>
          <a:r>
            <a:rPr kumimoji="1" lang="ja-JP" altLang="en-US" sz="1000">
              <a:solidFill>
                <a:schemeClr val="tx1"/>
              </a:solidFill>
              <a:latin typeface="BIZ UDPゴシック" panose="020B0400000000000000" pitchFamily="50" charset="-128"/>
              <a:ea typeface="BIZ UDPゴシック" panose="020B0400000000000000" pitchFamily="50" charset="-128"/>
            </a:rPr>
            <a:t>の場合→</a:t>
          </a:r>
          <a:r>
            <a:rPr kumimoji="1" lang="en-US" altLang="ja-JP" sz="1000">
              <a:solidFill>
                <a:schemeClr val="tx1"/>
              </a:solidFill>
              <a:latin typeface="BIZ UDPゴシック" panose="020B0400000000000000" pitchFamily="50" charset="-128"/>
              <a:ea typeface="BIZ UDPゴシック" panose="020B0400000000000000" pitchFamily="50" charset="-128"/>
            </a:rPr>
            <a:t>28.5cm</a:t>
          </a:r>
          <a:r>
            <a:rPr kumimoji="1" lang="ja-JP" altLang="en-US" sz="1000">
              <a:solidFill>
                <a:schemeClr val="tx1"/>
              </a:solidFill>
              <a:latin typeface="BIZ UDPゴシック" panose="020B0400000000000000" pitchFamily="50" charset="-128"/>
              <a:ea typeface="BIZ UDPゴシック" panose="020B0400000000000000" pitchFamily="50" charset="-128"/>
            </a:rPr>
            <a:t>、</a:t>
          </a:r>
          <a:r>
            <a:rPr kumimoji="1" lang="en-US" altLang="ja-JP" sz="1000">
              <a:solidFill>
                <a:schemeClr val="tx1"/>
              </a:solidFill>
              <a:latin typeface="BIZ UDPゴシック" panose="020B0400000000000000" pitchFamily="50" charset="-128"/>
              <a:ea typeface="BIZ UDPゴシック" panose="020B0400000000000000" pitchFamily="50" charset="-128"/>
            </a:rPr>
            <a:t>150cm</a:t>
          </a:r>
          <a:r>
            <a:rPr kumimoji="1" lang="ja-JP" altLang="en-US" sz="1000">
              <a:solidFill>
                <a:schemeClr val="tx1"/>
              </a:solidFill>
              <a:latin typeface="BIZ UDPゴシック" panose="020B0400000000000000" pitchFamily="50" charset="-128"/>
              <a:ea typeface="BIZ UDPゴシック" panose="020B0400000000000000" pitchFamily="50" charset="-128"/>
            </a:rPr>
            <a:t>。</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l">
            <a:lnSpc>
              <a:spcPts val="1300"/>
            </a:lnSpc>
          </a:pPr>
          <a:r>
            <a:rPr kumimoji="1" lang="ja-JP" altLang="en-US" sz="1000">
              <a:solidFill>
                <a:schemeClr val="tx1"/>
              </a:solidFill>
              <a:latin typeface="BIZ UDPゴシック" panose="020B0400000000000000" pitchFamily="50" charset="-128"/>
              <a:ea typeface="BIZ UDPゴシック" panose="020B0400000000000000" pitchFamily="50" charset="-128"/>
            </a:rPr>
            <a:t>　（例２）　足のサイズは</a:t>
          </a:r>
          <a:r>
            <a:rPr kumimoji="1" lang="en-US" altLang="ja-JP" sz="1000">
              <a:solidFill>
                <a:schemeClr val="tx1"/>
              </a:solidFill>
              <a:latin typeface="BIZ UDPゴシック" panose="020B0400000000000000" pitchFamily="50" charset="-128"/>
              <a:ea typeface="BIZ UDPゴシック" panose="020B0400000000000000" pitchFamily="50" charset="-128"/>
            </a:rPr>
            <a:t>24.5cm</a:t>
          </a:r>
          <a:r>
            <a:rPr kumimoji="1" lang="ja-JP" altLang="en-US" sz="1000">
              <a:solidFill>
                <a:schemeClr val="tx1"/>
              </a:solidFill>
              <a:latin typeface="BIZ UDPゴシック" panose="020B0400000000000000" pitchFamily="50" charset="-128"/>
              <a:ea typeface="BIZ UDPゴシック" panose="020B0400000000000000" pitchFamily="50" charset="-128"/>
            </a:rPr>
            <a:t>だが、体重が</a:t>
          </a:r>
          <a:r>
            <a:rPr kumimoji="1" lang="en-US" altLang="ja-JP" sz="1000">
              <a:solidFill>
                <a:schemeClr val="tx1"/>
              </a:solidFill>
              <a:latin typeface="BIZ UDPゴシック" panose="020B0400000000000000" pitchFamily="50" charset="-128"/>
              <a:ea typeface="BIZ UDPゴシック" panose="020B0400000000000000" pitchFamily="50" charset="-128"/>
            </a:rPr>
            <a:t>75kg</a:t>
          </a:r>
          <a:r>
            <a:rPr kumimoji="1" lang="ja-JP" altLang="en-US" sz="1000">
              <a:solidFill>
                <a:schemeClr val="tx1"/>
              </a:solidFill>
              <a:latin typeface="BIZ UDPゴシック" panose="020B0400000000000000" pitchFamily="50" charset="-128"/>
              <a:ea typeface="BIZ UDPゴシック" panose="020B0400000000000000" pitchFamily="50" charset="-128"/>
            </a:rPr>
            <a:t>の場合→</a:t>
          </a:r>
          <a:r>
            <a:rPr kumimoji="1" lang="en-US" altLang="ja-JP" sz="1000">
              <a:solidFill>
                <a:schemeClr val="tx1"/>
              </a:solidFill>
              <a:latin typeface="BIZ UDPゴシック" panose="020B0400000000000000" pitchFamily="50" charset="-128"/>
              <a:ea typeface="BIZ UDPゴシック" panose="020B0400000000000000" pitchFamily="50" charset="-128"/>
            </a:rPr>
            <a:t>25.5cm</a:t>
          </a:r>
          <a:r>
            <a:rPr kumimoji="1" lang="ja-JP" altLang="en-US" sz="1000">
              <a:solidFill>
                <a:schemeClr val="tx1"/>
              </a:solidFill>
              <a:latin typeface="BIZ UDPゴシック" panose="020B0400000000000000" pitchFamily="50" charset="-128"/>
              <a:ea typeface="BIZ UDPゴシック" panose="020B0400000000000000" pitchFamily="50" charset="-128"/>
            </a:rPr>
            <a:t>、</a:t>
          </a:r>
          <a:r>
            <a:rPr kumimoji="1" lang="en-US" altLang="ja-JP" sz="1000">
              <a:solidFill>
                <a:schemeClr val="tx1"/>
              </a:solidFill>
              <a:latin typeface="BIZ UDPゴシック" panose="020B0400000000000000" pitchFamily="50" charset="-128"/>
              <a:ea typeface="BIZ UDPゴシック" panose="020B0400000000000000" pitchFamily="50" charset="-128"/>
            </a:rPr>
            <a:t>170cm</a:t>
          </a:r>
          <a:r>
            <a:rPr kumimoji="1" lang="ja-JP" altLang="en-US" sz="1000">
              <a:solidFill>
                <a:schemeClr val="tx1"/>
              </a:solidFill>
              <a:latin typeface="BIZ UDPゴシック" panose="020B0400000000000000" pitchFamily="50" charset="-128"/>
              <a:ea typeface="BIZ UDPゴシック" panose="020B0400000000000000" pitchFamily="50" charset="-128"/>
            </a:rPr>
            <a:t>。</a:t>
          </a:r>
        </a:p>
      </xdr:txBody>
    </xdr:sp>
    <xdr:clientData/>
  </xdr:twoCellAnchor>
  <xdr:twoCellAnchor>
    <xdr:from>
      <xdr:col>3</xdr:col>
      <xdr:colOff>737852</xdr:colOff>
      <xdr:row>28</xdr:row>
      <xdr:rowOff>1274472</xdr:rowOff>
    </xdr:from>
    <xdr:to>
      <xdr:col>4</xdr:col>
      <xdr:colOff>371609</xdr:colOff>
      <xdr:row>29</xdr:row>
      <xdr:rowOff>153105</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2790422" y="9444507"/>
          <a:ext cx="666750" cy="273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-34-</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142875</xdr:colOff>
      <xdr:row>38</xdr:row>
      <xdr:rowOff>11907</xdr:rowOff>
    </xdr:from>
    <xdr:to>
      <xdr:col>9</xdr:col>
      <xdr:colOff>273843</xdr:colOff>
      <xdr:row>38</xdr:row>
      <xdr:rowOff>285751</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298031" y="10870407"/>
          <a:ext cx="666750" cy="273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-35-</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619125</xdr:colOff>
      <xdr:row>28</xdr:row>
      <xdr:rowOff>95249</xdr:rowOff>
    </xdr:from>
    <xdr:to>
      <xdr:col>4</xdr:col>
      <xdr:colOff>404813</xdr:colOff>
      <xdr:row>28</xdr:row>
      <xdr:rowOff>369093</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262313" y="9655968"/>
          <a:ext cx="666750" cy="273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-36-</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262412</xdr:colOff>
      <xdr:row>20</xdr:row>
      <xdr:rowOff>43815</xdr:rowOff>
    </xdr:from>
    <xdr:to>
      <xdr:col>18</xdr:col>
      <xdr:colOff>525778</xdr:colOff>
      <xdr:row>33</xdr:row>
      <xdr:rowOff>11906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073037" y="2925128"/>
          <a:ext cx="882491" cy="1825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lstStyle/>
        <a:p>
          <a:r>
            <a:rPr kumimoji="1" lang="ja-JP" altLang="en-US" sz="1100">
              <a:latin typeface="BIZ UDPゴシック" panose="020B0400000000000000" pitchFamily="50" charset="-128"/>
              <a:ea typeface="BIZ UDPゴシック" panose="020B0400000000000000" pitchFamily="50" charset="-128"/>
            </a:rPr>
            <a:t>日程の部分は、</a:t>
          </a:r>
        </a:p>
        <a:p>
          <a:r>
            <a:rPr kumimoji="1" lang="ja-JP" altLang="en-US" sz="1100">
              <a:latin typeface="BIZ UDPゴシック" panose="020B0400000000000000" pitchFamily="50" charset="-128"/>
              <a:ea typeface="BIZ UDPゴシック" panose="020B0400000000000000" pitchFamily="50" charset="-128"/>
            </a:rPr>
            <a:t>希望調査表のデータを</a:t>
          </a:r>
        </a:p>
        <a:p>
          <a:r>
            <a:rPr kumimoji="1" lang="ja-JP" altLang="en-US" sz="1100">
              <a:latin typeface="BIZ UDPゴシック" panose="020B0400000000000000" pitchFamily="50" charset="-128"/>
              <a:ea typeface="BIZ UDPゴシック" panose="020B0400000000000000" pitchFamily="50" charset="-128"/>
            </a:rPr>
            <a:t>コピー＆貼り付けで</a:t>
          </a:r>
        </a:p>
        <a:p>
          <a:r>
            <a:rPr kumimoji="1" lang="ja-JP" altLang="en-US" sz="1100">
              <a:latin typeface="BIZ UDPゴシック" panose="020B0400000000000000" pitchFamily="50" charset="-128"/>
              <a:ea typeface="BIZ UDPゴシック" panose="020B0400000000000000" pitchFamily="50" charset="-128"/>
            </a:rPr>
            <a:t>利用できます。</a:t>
          </a:r>
        </a:p>
      </xdr:txBody>
    </xdr:sp>
    <xdr:clientData/>
  </xdr:twoCellAnchor>
  <xdr:twoCellAnchor>
    <xdr:from>
      <xdr:col>1</xdr:col>
      <xdr:colOff>0</xdr:colOff>
      <xdr:row>116</xdr:row>
      <xdr:rowOff>123825</xdr:rowOff>
    </xdr:from>
    <xdr:to>
      <xdr:col>2</xdr:col>
      <xdr:colOff>0</xdr:colOff>
      <xdr:row>118</xdr:row>
      <xdr:rowOff>76200</xdr:rowOff>
    </xdr:to>
    <xdr:grpSp>
      <xdr:nvGrpSpPr>
        <xdr:cNvPr id="388425" name="グループ化 18">
          <a:extLst>
            <a:ext uri="{FF2B5EF4-FFF2-40B4-BE49-F238E27FC236}">
              <a16:creationId xmlns:a16="http://schemas.microsoft.com/office/drawing/2014/main" id="{00000000-0008-0000-0300-000049ED0500}"/>
            </a:ext>
          </a:extLst>
        </xdr:cNvPr>
        <xdr:cNvGrpSpPr>
          <a:grpSpLocks/>
        </xdr:cNvGrpSpPr>
      </xdr:nvGrpSpPr>
      <xdr:grpSpPr bwMode="auto">
        <a:xfrm>
          <a:off x="390525" y="16678275"/>
          <a:ext cx="561975" cy="238125"/>
          <a:chOff x="432955" y="5293302"/>
          <a:chExt cx="1246909" cy="212148"/>
        </a:xfrm>
      </xdr:grpSpPr>
      <xdr:sp macro="" textlink="">
        <xdr:nvSpPr>
          <xdr:cNvPr id="4" name="フリーフォーム 29">
            <a:extLst>
              <a:ext uri="{FF2B5EF4-FFF2-40B4-BE49-F238E27FC236}">
                <a16:creationId xmlns:a16="http://schemas.microsoft.com/office/drawing/2014/main" id="{00000000-0008-0000-0300-000004000000}"/>
              </a:ext>
            </a:extLst>
          </xdr:cNvPr>
          <xdr:cNvSpPr/>
        </xdr:nvSpPr>
        <xdr:spPr>
          <a:xfrm>
            <a:off x="432955" y="5293302"/>
            <a:ext cx="1246909" cy="144261"/>
          </a:xfrm>
          <a:custGeom>
            <a:avLst/>
            <a:gdLst>
              <a:gd name="connsiteX0" fmla="*/ 0 w 2171700"/>
              <a:gd name="connsiteY0" fmla="*/ 0 h 796925"/>
              <a:gd name="connsiteX1" fmla="*/ 600075 w 2171700"/>
              <a:gd name="connsiteY1" fmla="*/ 647700 h 796925"/>
              <a:gd name="connsiteX2" fmla="*/ 1438275 w 2171700"/>
              <a:gd name="connsiteY2" fmla="*/ 38100 h 796925"/>
              <a:gd name="connsiteX3" fmla="*/ 2057400 w 2171700"/>
              <a:gd name="connsiteY3" fmla="*/ 685800 h 796925"/>
              <a:gd name="connsiteX4" fmla="*/ 2124075 w 2171700"/>
              <a:gd name="connsiteY4" fmla="*/ 704850 h 796925"/>
              <a:gd name="connsiteX5" fmla="*/ 2124075 w 2171700"/>
              <a:gd name="connsiteY5" fmla="*/ 723900 h 796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71700" h="796925">
                <a:moveTo>
                  <a:pt x="0" y="0"/>
                </a:moveTo>
                <a:cubicBezTo>
                  <a:pt x="180181" y="320675"/>
                  <a:pt x="360363" y="641350"/>
                  <a:pt x="600075" y="647700"/>
                </a:cubicBezTo>
                <a:cubicBezTo>
                  <a:pt x="839787" y="654050"/>
                  <a:pt x="1195388" y="31750"/>
                  <a:pt x="1438275" y="38100"/>
                </a:cubicBezTo>
                <a:cubicBezTo>
                  <a:pt x="1681162" y="44450"/>
                  <a:pt x="1943100" y="574675"/>
                  <a:pt x="2057400" y="685800"/>
                </a:cubicBezTo>
                <a:cubicBezTo>
                  <a:pt x="2171700" y="796925"/>
                  <a:pt x="2112963" y="698500"/>
                  <a:pt x="2124075" y="704850"/>
                </a:cubicBezTo>
                <a:cubicBezTo>
                  <a:pt x="2135187" y="711200"/>
                  <a:pt x="2129631" y="717550"/>
                  <a:pt x="2124075" y="723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5" name="フリーフォーム 30">
            <a:extLst>
              <a:ext uri="{FF2B5EF4-FFF2-40B4-BE49-F238E27FC236}">
                <a16:creationId xmlns:a16="http://schemas.microsoft.com/office/drawing/2014/main" id="{00000000-0008-0000-0300-000005000000}"/>
              </a:ext>
            </a:extLst>
          </xdr:cNvPr>
          <xdr:cNvSpPr/>
        </xdr:nvSpPr>
        <xdr:spPr>
          <a:xfrm>
            <a:off x="432955" y="5361189"/>
            <a:ext cx="1246909" cy="144261"/>
          </a:xfrm>
          <a:custGeom>
            <a:avLst/>
            <a:gdLst>
              <a:gd name="connsiteX0" fmla="*/ 0 w 2171700"/>
              <a:gd name="connsiteY0" fmla="*/ 0 h 796925"/>
              <a:gd name="connsiteX1" fmla="*/ 600075 w 2171700"/>
              <a:gd name="connsiteY1" fmla="*/ 647700 h 796925"/>
              <a:gd name="connsiteX2" fmla="*/ 1438275 w 2171700"/>
              <a:gd name="connsiteY2" fmla="*/ 38100 h 796925"/>
              <a:gd name="connsiteX3" fmla="*/ 2057400 w 2171700"/>
              <a:gd name="connsiteY3" fmla="*/ 685800 h 796925"/>
              <a:gd name="connsiteX4" fmla="*/ 2124075 w 2171700"/>
              <a:gd name="connsiteY4" fmla="*/ 704850 h 796925"/>
              <a:gd name="connsiteX5" fmla="*/ 2124075 w 2171700"/>
              <a:gd name="connsiteY5" fmla="*/ 723900 h 796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71700" h="796925">
                <a:moveTo>
                  <a:pt x="0" y="0"/>
                </a:moveTo>
                <a:cubicBezTo>
                  <a:pt x="180181" y="320675"/>
                  <a:pt x="360363" y="641350"/>
                  <a:pt x="600075" y="647700"/>
                </a:cubicBezTo>
                <a:cubicBezTo>
                  <a:pt x="839787" y="654050"/>
                  <a:pt x="1195388" y="31750"/>
                  <a:pt x="1438275" y="38100"/>
                </a:cubicBezTo>
                <a:cubicBezTo>
                  <a:pt x="1681162" y="44450"/>
                  <a:pt x="1943100" y="574675"/>
                  <a:pt x="2057400" y="685800"/>
                </a:cubicBezTo>
                <a:cubicBezTo>
                  <a:pt x="2171700" y="796925"/>
                  <a:pt x="2112963" y="698500"/>
                  <a:pt x="2124075" y="704850"/>
                </a:cubicBezTo>
                <a:cubicBezTo>
                  <a:pt x="2135187" y="711200"/>
                  <a:pt x="2129631" y="717550"/>
                  <a:pt x="2124075" y="723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1</xdr:col>
      <xdr:colOff>0</xdr:colOff>
      <xdr:row>116</xdr:row>
      <xdr:rowOff>123825</xdr:rowOff>
    </xdr:from>
    <xdr:to>
      <xdr:col>2</xdr:col>
      <xdr:colOff>0</xdr:colOff>
      <xdr:row>118</xdr:row>
      <xdr:rowOff>76200</xdr:rowOff>
    </xdr:to>
    <xdr:grpSp>
      <xdr:nvGrpSpPr>
        <xdr:cNvPr id="388426" name="グループ化 18">
          <a:extLst>
            <a:ext uri="{FF2B5EF4-FFF2-40B4-BE49-F238E27FC236}">
              <a16:creationId xmlns:a16="http://schemas.microsoft.com/office/drawing/2014/main" id="{00000000-0008-0000-0300-00004AED0500}"/>
            </a:ext>
          </a:extLst>
        </xdr:cNvPr>
        <xdr:cNvGrpSpPr>
          <a:grpSpLocks/>
        </xdr:cNvGrpSpPr>
      </xdr:nvGrpSpPr>
      <xdr:grpSpPr bwMode="auto">
        <a:xfrm>
          <a:off x="390525" y="16678275"/>
          <a:ext cx="561975" cy="238125"/>
          <a:chOff x="432955" y="5293302"/>
          <a:chExt cx="1246909" cy="212148"/>
        </a:xfrm>
      </xdr:grpSpPr>
      <xdr:sp macro="" textlink="">
        <xdr:nvSpPr>
          <xdr:cNvPr id="7" name="フリーフォーム 16">
            <a:extLst>
              <a:ext uri="{FF2B5EF4-FFF2-40B4-BE49-F238E27FC236}">
                <a16:creationId xmlns:a16="http://schemas.microsoft.com/office/drawing/2014/main" id="{00000000-0008-0000-0300-000007000000}"/>
              </a:ext>
            </a:extLst>
          </xdr:cNvPr>
          <xdr:cNvSpPr/>
        </xdr:nvSpPr>
        <xdr:spPr>
          <a:xfrm>
            <a:off x="432955" y="5293302"/>
            <a:ext cx="1246909" cy="144261"/>
          </a:xfrm>
          <a:custGeom>
            <a:avLst/>
            <a:gdLst>
              <a:gd name="connsiteX0" fmla="*/ 0 w 2171700"/>
              <a:gd name="connsiteY0" fmla="*/ 0 h 796925"/>
              <a:gd name="connsiteX1" fmla="*/ 600075 w 2171700"/>
              <a:gd name="connsiteY1" fmla="*/ 647700 h 796925"/>
              <a:gd name="connsiteX2" fmla="*/ 1438275 w 2171700"/>
              <a:gd name="connsiteY2" fmla="*/ 38100 h 796925"/>
              <a:gd name="connsiteX3" fmla="*/ 2057400 w 2171700"/>
              <a:gd name="connsiteY3" fmla="*/ 685800 h 796925"/>
              <a:gd name="connsiteX4" fmla="*/ 2124075 w 2171700"/>
              <a:gd name="connsiteY4" fmla="*/ 704850 h 796925"/>
              <a:gd name="connsiteX5" fmla="*/ 2124075 w 2171700"/>
              <a:gd name="connsiteY5" fmla="*/ 723900 h 796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71700" h="796925">
                <a:moveTo>
                  <a:pt x="0" y="0"/>
                </a:moveTo>
                <a:cubicBezTo>
                  <a:pt x="180181" y="320675"/>
                  <a:pt x="360363" y="641350"/>
                  <a:pt x="600075" y="647700"/>
                </a:cubicBezTo>
                <a:cubicBezTo>
                  <a:pt x="839787" y="654050"/>
                  <a:pt x="1195388" y="31750"/>
                  <a:pt x="1438275" y="38100"/>
                </a:cubicBezTo>
                <a:cubicBezTo>
                  <a:pt x="1681162" y="44450"/>
                  <a:pt x="1943100" y="574675"/>
                  <a:pt x="2057400" y="685800"/>
                </a:cubicBezTo>
                <a:cubicBezTo>
                  <a:pt x="2171700" y="796925"/>
                  <a:pt x="2112963" y="698500"/>
                  <a:pt x="2124075" y="704850"/>
                </a:cubicBezTo>
                <a:cubicBezTo>
                  <a:pt x="2135187" y="711200"/>
                  <a:pt x="2129631" y="717550"/>
                  <a:pt x="2124075" y="723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8" name="フリーフォーム 17">
            <a:extLst>
              <a:ext uri="{FF2B5EF4-FFF2-40B4-BE49-F238E27FC236}">
                <a16:creationId xmlns:a16="http://schemas.microsoft.com/office/drawing/2014/main" id="{00000000-0008-0000-0300-000008000000}"/>
              </a:ext>
            </a:extLst>
          </xdr:cNvPr>
          <xdr:cNvSpPr/>
        </xdr:nvSpPr>
        <xdr:spPr>
          <a:xfrm>
            <a:off x="432955" y="5361189"/>
            <a:ext cx="1246909" cy="144261"/>
          </a:xfrm>
          <a:custGeom>
            <a:avLst/>
            <a:gdLst>
              <a:gd name="connsiteX0" fmla="*/ 0 w 2171700"/>
              <a:gd name="connsiteY0" fmla="*/ 0 h 796925"/>
              <a:gd name="connsiteX1" fmla="*/ 600075 w 2171700"/>
              <a:gd name="connsiteY1" fmla="*/ 647700 h 796925"/>
              <a:gd name="connsiteX2" fmla="*/ 1438275 w 2171700"/>
              <a:gd name="connsiteY2" fmla="*/ 38100 h 796925"/>
              <a:gd name="connsiteX3" fmla="*/ 2057400 w 2171700"/>
              <a:gd name="connsiteY3" fmla="*/ 685800 h 796925"/>
              <a:gd name="connsiteX4" fmla="*/ 2124075 w 2171700"/>
              <a:gd name="connsiteY4" fmla="*/ 704850 h 796925"/>
              <a:gd name="connsiteX5" fmla="*/ 2124075 w 2171700"/>
              <a:gd name="connsiteY5" fmla="*/ 723900 h 796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71700" h="796925">
                <a:moveTo>
                  <a:pt x="0" y="0"/>
                </a:moveTo>
                <a:cubicBezTo>
                  <a:pt x="180181" y="320675"/>
                  <a:pt x="360363" y="641350"/>
                  <a:pt x="600075" y="647700"/>
                </a:cubicBezTo>
                <a:cubicBezTo>
                  <a:pt x="839787" y="654050"/>
                  <a:pt x="1195388" y="31750"/>
                  <a:pt x="1438275" y="38100"/>
                </a:cubicBezTo>
                <a:cubicBezTo>
                  <a:pt x="1681162" y="44450"/>
                  <a:pt x="1943100" y="574675"/>
                  <a:pt x="2057400" y="685800"/>
                </a:cubicBezTo>
                <a:cubicBezTo>
                  <a:pt x="2171700" y="796925"/>
                  <a:pt x="2112963" y="698500"/>
                  <a:pt x="2124075" y="704850"/>
                </a:cubicBezTo>
                <a:cubicBezTo>
                  <a:pt x="2135187" y="711200"/>
                  <a:pt x="2129631" y="717550"/>
                  <a:pt x="2124075" y="7239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twoCellAnchor>
    <xdr:from>
      <xdr:col>9</xdr:col>
      <xdr:colOff>542925</xdr:colOff>
      <xdr:row>4</xdr:row>
      <xdr:rowOff>88106</xdr:rowOff>
    </xdr:from>
    <xdr:to>
      <xdr:col>10</xdr:col>
      <xdr:colOff>128587</xdr:colOff>
      <xdr:row>4</xdr:row>
      <xdr:rowOff>238126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800600" y="583406"/>
          <a:ext cx="252412" cy="15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t>～</a:t>
          </a:r>
        </a:p>
      </xdr:txBody>
    </xdr:sp>
    <xdr:clientData/>
  </xdr:twoCellAnchor>
  <xdr:twoCellAnchor>
    <xdr:from>
      <xdr:col>9</xdr:col>
      <xdr:colOff>666749</xdr:colOff>
      <xdr:row>81</xdr:row>
      <xdr:rowOff>59530</xdr:rowOff>
    </xdr:from>
    <xdr:to>
      <xdr:col>10</xdr:col>
      <xdr:colOff>71437</xdr:colOff>
      <xdr:row>81</xdr:row>
      <xdr:rowOff>250031</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357812" y="559593"/>
          <a:ext cx="142875"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a:t>
          </a:r>
        </a:p>
      </xdr:txBody>
    </xdr:sp>
    <xdr:clientData/>
  </xdr:twoCellAnchor>
  <xdr:twoCellAnchor>
    <xdr:from>
      <xdr:col>17</xdr:col>
      <xdr:colOff>222410</xdr:colOff>
      <xdr:row>4</xdr:row>
      <xdr:rowOff>48102</xdr:rowOff>
    </xdr:from>
    <xdr:to>
      <xdr:col>21</xdr:col>
      <xdr:colOff>591503</xdr:colOff>
      <xdr:row>19</xdr:row>
      <xdr:rowOff>110967</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9033035" y="548165"/>
          <a:ext cx="2845593" cy="2301240"/>
        </a:xfrm>
        <a:prstGeom prst="wedgeRectCallout">
          <a:avLst>
            <a:gd name="adj1" fmla="val -62342"/>
            <a:gd name="adj2" fmla="val -452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ysClr val="windowText" lastClr="000000"/>
              </a:solidFill>
            </a:rPr>
            <a:t>・記入例部分をコピーし、印刷範囲外に図として貼り付け。</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・記入例の部分を１日目の活動を書く場所とする。月日については、①申請書の食事人数のセルとリンクしている。</a:t>
          </a:r>
          <a:endParaRPr kumimoji="1" lang="en-US" altLang="ja-JP" sz="1400">
            <a:solidFill>
              <a:sysClr val="windowText" lastClr="000000"/>
            </a:solidFill>
          </a:endParaRPr>
        </a:p>
        <a:p>
          <a:pPr algn="l"/>
          <a:endParaRPr kumimoji="1" lang="en-US" altLang="ja-JP" sz="1400">
            <a:solidFill>
              <a:sysClr val="windowText" lastClr="000000"/>
            </a:solidFill>
          </a:endParaRPr>
        </a:p>
        <a:p>
          <a:pPr algn="ctr"/>
          <a:endParaRPr kumimoji="1" lang="ja-JP" altLang="en-US"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46463</xdr:colOff>
      <xdr:row>4</xdr:row>
      <xdr:rowOff>111512</xdr:rowOff>
    </xdr:from>
    <xdr:to>
      <xdr:col>64</xdr:col>
      <xdr:colOff>50997</xdr:colOff>
      <xdr:row>4</xdr:row>
      <xdr:rowOff>289770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880195" y="975732"/>
          <a:ext cx="608558" cy="1782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96950</xdr:colOff>
      <xdr:row>12</xdr:row>
      <xdr:rowOff>210911</xdr:rowOff>
    </xdr:from>
    <xdr:to>
      <xdr:col>70</xdr:col>
      <xdr:colOff>92982</xdr:colOff>
      <xdr:row>21</xdr:row>
      <xdr:rowOff>20412</xdr:rowOff>
    </xdr:to>
    <xdr:sp macro="" textlink="">
      <xdr:nvSpPr>
        <xdr:cNvPr id="4" name="左矢印吹き出し 6">
          <a:extLst>
            <a:ext uri="{FF2B5EF4-FFF2-40B4-BE49-F238E27FC236}">
              <a16:creationId xmlns:a16="http://schemas.microsoft.com/office/drawing/2014/main" id="{00000000-0008-0000-0400-000004000000}"/>
            </a:ext>
          </a:extLst>
        </xdr:cNvPr>
        <xdr:cNvSpPr/>
      </xdr:nvSpPr>
      <xdr:spPr>
        <a:xfrm>
          <a:off x="8873557" y="3340554"/>
          <a:ext cx="1492818" cy="1905001"/>
        </a:xfrm>
        <a:prstGeom prst="leftArrowCallout">
          <a:avLst>
            <a:gd name="adj1" fmla="val 10938"/>
            <a:gd name="adj2" fmla="val 13282"/>
            <a:gd name="adj3" fmla="val 9375"/>
            <a:gd name="adj4" fmla="val 829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  </a:t>
          </a:r>
          <a:r>
            <a:rPr kumimoji="1" lang="ja-JP" altLang="en-US" sz="1200">
              <a:solidFill>
                <a:schemeClr val="tx1"/>
              </a:solidFill>
              <a:latin typeface="BIZ UDPゴシック" panose="020B0400000000000000" pitchFamily="50" charset="-128"/>
              <a:ea typeface="BIZ UDPゴシック" panose="020B0400000000000000" pitchFamily="50" charset="-128"/>
            </a:rPr>
            <a:t>左欄の「使用料合計」と、</a:t>
          </a: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右欄の「使用料合計」」は</a:t>
          </a: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一致するはずです。</a:t>
          </a: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一致しないと、</a:t>
          </a: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右欄が赤字になります。</a:t>
          </a:r>
          <a:endParaRPr kumimoji="1" lang="ja-JP" altLang="en-US" sz="105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87630</xdr:colOff>
      <xdr:row>41</xdr:row>
      <xdr:rowOff>133350</xdr:rowOff>
    </xdr:from>
    <xdr:to>
      <xdr:col>29</xdr:col>
      <xdr:colOff>87630</xdr:colOff>
      <xdr:row>42</xdr:row>
      <xdr:rowOff>22860</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3326130" y="9917430"/>
          <a:ext cx="609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-27-</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19271</xdr:colOff>
      <xdr:row>19</xdr:row>
      <xdr:rowOff>133349</xdr:rowOff>
    </xdr:from>
    <xdr:to>
      <xdr:col>23</xdr:col>
      <xdr:colOff>106680</xdr:colOff>
      <xdr:row>19</xdr:row>
      <xdr:rowOff>441960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160491" y="4072889"/>
          <a:ext cx="1062769" cy="30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①</a:t>
          </a:r>
          <a:r>
            <a:rPr lang="en-US" sz="800" b="0" i="0">
              <a:solidFill>
                <a:schemeClr val="dk1"/>
              </a:solidFill>
              <a:latin typeface="BIZ UDPゴシック" panose="020B0400000000000000" pitchFamily="50" charset="-128"/>
              <a:ea typeface="BIZ UDPゴシック" panose="020B0400000000000000" pitchFamily="50" charset="-128"/>
              <a:cs typeface="+mn-cs"/>
            </a:rPr>
            <a:t>7:00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7:40</a:t>
          </a: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②</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7:50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8:30</a:t>
          </a:r>
          <a:endParaRPr lang="ja-JP" altLang="en-US" sz="800" b="0" i="0">
            <a:solidFill>
              <a:schemeClr val="dk1"/>
            </a:solidFill>
            <a:latin typeface="BIZ UDPゴシック" panose="020B0400000000000000" pitchFamily="50" charset="-128"/>
            <a:ea typeface="BIZ UDPゴシック" panose="020B0400000000000000" pitchFamily="50" charset="-128"/>
            <a:cs typeface="+mn-cs"/>
          </a:endParaRPr>
        </a:p>
        <a:p>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66675</xdr:colOff>
      <xdr:row>19</xdr:row>
      <xdr:rowOff>19050</xdr:rowOff>
    </xdr:from>
    <xdr:to>
      <xdr:col>23</xdr:col>
      <xdr:colOff>68100</xdr:colOff>
      <xdr:row>19</xdr:row>
      <xdr:rowOff>199050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809750" y="5067300"/>
          <a:ext cx="141112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朝 　食</a:t>
          </a:r>
        </a:p>
      </xdr:txBody>
    </xdr:sp>
    <xdr:clientData/>
  </xdr:twoCellAnchor>
  <xdr:twoCellAnchor>
    <xdr:from>
      <xdr:col>40</xdr:col>
      <xdr:colOff>47404</xdr:colOff>
      <xdr:row>19</xdr:row>
      <xdr:rowOff>30481</xdr:rowOff>
    </xdr:from>
    <xdr:to>
      <xdr:col>50</xdr:col>
      <xdr:colOff>9747</xdr:colOff>
      <xdr:row>19</xdr:row>
      <xdr:rowOff>198121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295679" y="3973831"/>
          <a:ext cx="1200593"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kumimoji="1" lang="ja-JP" altLang="en-US" sz="1100" b="1">
              <a:latin typeface="BIZ UDPゴシック" panose="020B0400000000000000" pitchFamily="50" charset="-128"/>
              <a:ea typeface="BIZ UDPゴシック" panose="020B0400000000000000" pitchFamily="50" charset="-128"/>
            </a:rPr>
            <a:t>夕   食</a:t>
          </a:r>
        </a:p>
      </xdr:txBody>
    </xdr:sp>
    <xdr:clientData/>
  </xdr:twoCellAnchor>
  <xdr:twoCellAnchor>
    <xdr:from>
      <xdr:col>2</xdr:col>
      <xdr:colOff>58804</xdr:colOff>
      <xdr:row>39</xdr:row>
      <xdr:rowOff>2478</xdr:rowOff>
    </xdr:from>
    <xdr:to>
      <xdr:col>33</xdr:col>
      <xdr:colOff>35044</xdr:colOff>
      <xdr:row>41</xdr:row>
      <xdr:rowOff>142875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11254" y="9213153"/>
          <a:ext cx="3814815" cy="69284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nSpc>
              <a:spcPts val="1500"/>
            </a:lnSpc>
          </a:pPr>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自然の家所員使用欄</a:t>
          </a:r>
          <a:endParaRPr kumimoji="1" lang="en-US" altLang="ja-JP" sz="1100" b="1">
            <a:latin typeface="BIZ UDゴシック" panose="020B0400000000000000" pitchFamily="49" charset="-128"/>
            <a:ea typeface="BIZ UDゴシック" panose="020B0400000000000000" pitchFamily="49" charset="-128"/>
          </a:endParaRPr>
        </a:p>
        <a:p>
          <a:pPr>
            <a:lnSpc>
              <a:spcPts val="1400"/>
            </a:lnSpc>
          </a:pPr>
          <a:r>
            <a:rPr kumimoji="1" lang="ja-JP" altLang="en-US" sz="1050">
              <a:latin typeface="BIZ UDゴシック" panose="020B0400000000000000" pitchFamily="49" charset="-128"/>
              <a:ea typeface="BIZ UDゴシック" panose="020B0400000000000000" pitchFamily="49" charset="-128"/>
            </a:rPr>
            <a:t>　連絡日時　　　　月　　　日　　　時　　分</a:t>
          </a:r>
          <a:endParaRPr kumimoji="1" lang="en-US" altLang="ja-JP" sz="1050">
            <a:latin typeface="BIZ UDゴシック" panose="020B0400000000000000" pitchFamily="49" charset="-128"/>
            <a:ea typeface="BIZ UDゴシック" panose="020B0400000000000000" pitchFamily="49" charset="-128"/>
          </a:endParaRPr>
        </a:p>
        <a:p>
          <a:pPr>
            <a:lnSpc>
              <a:spcPts val="1300"/>
            </a:lnSpc>
          </a:pPr>
          <a:r>
            <a:rPr kumimoji="1" lang="ja-JP" altLang="en-US" sz="1050">
              <a:latin typeface="BIZ UDゴシック" panose="020B0400000000000000" pitchFamily="49" charset="-128"/>
              <a:ea typeface="BIZ UDゴシック" panose="020B0400000000000000" pitchFamily="49" charset="-128"/>
            </a:rPr>
            <a:t>　自然の家　所員名</a:t>
          </a:r>
        </a:p>
      </xdr:txBody>
    </xdr:sp>
    <xdr:clientData/>
  </xdr:twoCellAnchor>
  <xdr:twoCellAnchor>
    <xdr:from>
      <xdr:col>2</xdr:col>
      <xdr:colOff>21243</xdr:colOff>
      <xdr:row>39</xdr:row>
      <xdr:rowOff>829</xdr:rowOff>
    </xdr:from>
    <xdr:to>
      <xdr:col>34</xdr:col>
      <xdr:colOff>2391</xdr:colOff>
      <xdr:row>41</xdr:row>
      <xdr:rowOff>123825</xdr:rowOff>
    </xdr:to>
    <xdr:sp macro="" textlink="">
      <xdr:nvSpPr>
        <xdr:cNvPr id="8" name="角丸四角形 11">
          <a:extLst>
            <a:ext uri="{FF2B5EF4-FFF2-40B4-BE49-F238E27FC236}">
              <a16:creationId xmlns:a16="http://schemas.microsoft.com/office/drawing/2014/main" id="{00000000-0008-0000-0500-000008000000}"/>
            </a:ext>
          </a:extLst>
        </xdr:cNvPr>
        <xdr:cNvSpPr/>
      </xdr:nvSpPr>
      <xdr:spPr>
        <a:xfrm>
          <a:off x="573693" y="9211504"/>
          <a:ext cx="3943548" cy="675446"/>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26</xdr:col>
      <xdr:colOff>83993</xdr:colOff>
      <xdr:row>19</xdr:row>
      <xdr:rowOff>17317</xdr:rowOff>
    </xdr:from>
    <xdr:to>
      <xdr:col>35</xdr:col>
      <xdr:colOff>85418</xdr:colOff>
      <xdr:row>19</xdr:row>
      <xdr:rowOff>173180</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6343" y="5065567"/>
          <a:ext cx="1487325" cy="15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昼 　食</a:t>
          </a:r>
        </a:p>
      </xdr:txBody>
    </xdr:sp>
    <xdr:clientData/>
  </xdr:twoCellAnchor>
  <xdr:twoCellAnchor>
    <xdr:from>
      <xdr:col>1</xdr:col>
      <xdr:colOff>71887</xdr:colOff>
      <xdr:row>0</xdr:row>
      <xdr:rowOff>26958</xdr:rowOff>
    </xdr:from>
    <xdr:to>
      <xdr:col>16</xdr:col>
      <xdr:colOff>89859</xdr:colOff>
      <xdr:row>0</xdr:row>
      <xdr:rowOff>314505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71887" y="26958"/>
          <a:ext cx="1500637" cy="287547"/>
        </a:xfrm>
        <a:prstGeom prst="rect">
          <a:avLst/>
        </a:prstGeom>
        <a:solidFill>
          <a:sysClr val="window" lastClr="FFFFFF"/>
        </a:solidFill>
        <a:ln w="25400" cap="flat" cmpd="dbl"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奥越高原青少年自然の家</a:t>
          </a:r>
        </a:p>
      </xdr:txBody>
    </xdr:sp>
    <xdr:clientData/>
  </xdr:twoCellAnchor>
  <mc:AlternateContent xmlns:mc="http://schemas.openxmlformats.org/markup-compatibility/2006">
    <mc:Choice xmlns:a14="http://schemas.microsoft.com/office/drawing/2010/main" Requires="a14">
      <xdr:twoCellAnchor editAs="oneCell">
        <xdr:from>
          <xdr:col>38</xdr:col>
          <xdr:colOff>7620</xdr:colOff>
          <xdr:row>3</xdr:row>
          <xdr:rowOff>198120</xdr:rowOff>
        </xdr:from>
        <xdr:to>
          <xdr:col>43</xdr:col>
          <xdr:colOff>30480</xdr:colOff>
          <xdr:row>5</xdr:row>
          <xdr:rowOff>99060</xdr:rowOff>
        </xdr:to>
        <xdr:sp macro="" textlink="">
          <xdr:nvSpPr>
            <xdr:cNvPr id="373987" name="Check Box 1251" hidden="1">
              <a:extLst>
                <a:ext uri="{63B3BB69-23CF-44E3-9099-C40C66FF867C}">
                  <a14:compatExt spid="_x0000_s373987"/>
                </a:ext>
                <a:ext uri="{FF2B5EF4-FFF2-40B4-BE49-F238E27FC236}">
                  <a16:creationId xmlns:a16="http://schemas.microsoft.com/office/drawing/2014/main" id="{00000000-0008-0000-0500-0000E3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3</xdr:row>
          <xdr:rowOff>228600</xdr:rowOff>
        </xdr:from>
        <xdr:to>
          <xdr:col>47</xdr:col>
          <xdr:colOff>76200</xdr:colOff>
          <xdr:row>5</xdr:row>
          <xdr:rowOff>76200</xdr:rowOff>
        </xdr:to>
        <xdr:sp macro="" textlink="">
          <xdr:nvSpPr>
            <xdr:cNvPr id="373988" name="Check Box 1252" hidden="1">
              <a:extLst>
                <a:ext uri="{63B3BB69-23CF-44E3-9099-C40C66FF867C}">
                  <a14:compatExt spid="_x0000_s373988"/>
                </a:ext>
                <a:ext uri="{FF2B5EF4-FFF2-40B4-BE49-F238E27FC236}">
                  <a16:creationId xmlns:a16="http://schemas.microsoft.com/office/drawing/2014/main" id="{00000000-0008-0000-0500-0000E4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22860</xdr:colOff>
          <xdr:row>3</xdr:row>
          <xdr:rowOff>228600</xdr:rowOff>
        </xdr:from>
        <xdr:to>
          <xdr:col>51</xdr:col>
          <xdr:colOff>68580</xdr:colOff>
          <xdr:row>5</xdr:row>
          <xdr:rowOff>76200</xdr:rowOff>
        </xdr:to>
        <xdr:sp macro="" textlink="">
          <xdr:nvSpPr>
            <xdr:cNvPr id="373989" name="Check Box 1253" hidden="1">
              <a:extLst>
                <a:ext uri="{63B3BB69-23CF-44E3-9099-C40C66FF867C}">
                  <a14:compatExt spid="_x0000_s373989"/>
                </a:ext>
                <a:ext uri="{FF2B5EF4-FFF2-40B4-BE49-F238E27FC236}">
                  <a16:creationId xmlns:a16="http://schemas.microsoft.com/office/drawing/2014/main" id="{00000000-0008-0000-0500-0000E5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5</xdr:row>
          <xdr:rowOff>30480</xdr:rowOff>
        </xdr:from>
        <xdr:to>
          <xdr:col>50</xdr:col>
          <xdr:colOff>99060</xdr:colOff>
          <xdr:row>6</xdr:row>
          <xdr:rowOff>0</xdr:rowOff>
        </xdr:to>
        <xdr:sp macro="" textlink="">
          <xdr:nvSpPr>
            <xdr:cNvPr id="373991" name="Check Box 1255" hidden="1">
              <a:extLst>
                <a:ext uri="{63B3BB69-23CF-44E3-9099-C40C66FF867C}">
                  <a14:compatExt spid="_x0000_s373991"/>
                </a:ext>
                <a:ext uri="{FF2B5EF4-FFF2-40B4-BE49-F238E27FC236}">
                  <a16:creationId xmlns:a16="http://schemas.microsoft.com/office/drawing/2014/main" id="{00000000-0008-0000-0500-0000E7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後日振込み （振込手数料はご負担ください）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8</xdr:row>
          <xdr:rowOff>251460</xdr:rowOff>
        </xdr:from>
        <xdr:to>
          <xdr:col>45</xdr:col>
          <xdr:colOff>22860</xdr:colOff>
          <xdr:row>10</xdr:row>
          <xdr:rowOff>60960</xdr:rowOff>
        </xdr:to>
        <xdr:sp macro="" textlink="">
          <xdr:nvSpPr>
            <xdr:cNvPr id="373992" name="Check Box 1256" hidden="1">
              <a:extLst>
                <a:ext uri="{63B3BB69-23CF-44E3-9099-C40C66FF867C}">
                  <a14:compatExt spid="_x0000_s373992"/>
                </a:ext>
                <a:ext uri="{FF2B5EF4-FFF2-40B4-BE49-F238E27FC236}">
                  <a16:creationId xmlns:a16="http://schemas.microsoft.com/office/drawing/2014/main" id="{00000000-0008-0000-0500-0000E8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　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259080</xdr:rowOff>
        </xdr:from>
        <xdr:to>
          <xdr:col>50</xdr:col>
          <xdr:colOff>30480</xdr:colOff>
          <xdr:row>10</xdr:row>
          <xdr:rowOff>38100</xdr:rowOff>
        </xdr:to>
        <xdr:sp macro="" textlink="">
          <xdr:nvSpPr>
            <xdr:cNvPr id="373993" name="Check Box 1257" hidden="1">
              <a:extLst>
                <a:ext uri="{63B3BB69-23CF-44E3-9099-C40C66FF867C}">
                  <a14:compatExt spid="_x0000_s373993"/>
                </a:ext>
                <a:ext uri="{FF2B5EF4-FFF2-40B4-BE49-F238E27FC236}">
                  <a16:creationId xmlns:a16="http://schemas.microsoft.com/office/drawing/2014/main" id="{00000000-0008-0000-0500-0000E9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5</xdr:row>
          <xdr:rowOff>7620</xdr:rowOff>
        </xdr:from>
        <xdr:to>
          <xdr:col>22</xdr:col>
          <xdr:colOff>38100</xdr:colOff>
          <xdr:row>5</xdr:row>
          <xdr:rowOff>220980</xdr:rowOff>
        </xdr:to>
        <xdr:sp macro="" textlink="">
          <xdr:nvSpPr>
            <xdr:cNvPr id="373994" name="Check Box 1258" hidden="1">
              <a:extLst>
                <a:ext uri="{63B3BB69-23CF-44E3-9099-C40C66FF867C}">
                  <a14:compatExt spid="_x0000_s373994"/>
                </a:ext>
                <a:ext uri="{FF2B5EF4-FFF2-40B4-BE49-F238E27FC236}">
                  <a16:creationId xmlns:a16="http://schemas.microsoft.com/office/drawing/2014/main" id="{00000000-0008-0000-0500-0000EAB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当日現金払い</a:t>
              </a:r>
            </a:p>
          </xdr:txBody>
        </xdr:sp>
        <xdr:clientData/>
      </xdr:twoCellAnchor>
    </mc:Choice>
    <mc:Fallback/>
  </mc:AlternateContent>
  <xdr:twoCellAnchor>
    <xdr:from>
      <xdr:col>33</xdr:col>
      <xdr:colOff>42522</xdr:colOff>
      <xdr:row>0</xdr:row>
      <xdr:rowOff>80873</xdr:rowOff>
    </xdr:from>
    <xdr:to>
      <xdr:col>51</xdr:col>
      <xdr:colOff>17972</xdr:colOff>
      <xdr:row>1</xdr:row>
      <xdr:rowOff>89859</xdr:rowOff>
    </xdr:to>
    <xdr:sp macro="" textlink="">
      <xdr:nvSpPr>
        <xdr:cNvPr id="25" name="角丸四角形 11">
          <a:extLst>
            <a:ext uri="{FF2B5EF4-FFF2-40B4-BE49-F238E27FC236}">
              <a16:creationId xmlns:a16="http://schemas.microsoft.com/office/drawing/2014/main" id="{00000000-0008-0000-0500-000019000000}"/>
            </a:ext>
          </a:extLst>
        </xdr:cNvPr>
        <xdr:cNvSpPr/>
      </xdr:nvSpPr>
      <xdr:spPr>
        <a:xfrm>
          <a:off x="4881562" y="80873"/>
          <a:ext cx="2424736" cy="332156"/>
        </a:xfrm>
        <a:prstGeom prst="roundRect">
          <a:avLst/>
        </a:prstGeom>
        <a:no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32</xdr:col>
      <xdr:colOff>82316</xdr:colOff>
      <xdr:row>0</xdr:row>
      <xdr:rowOff>89859</xdr:rowOff>
    </xdr:from>
    <xdr:to>
      <xdr:col>37</xdr:col>
      <xdr:colOff>100289</xdr:colOff>
      <xdr:row>1</xdr:row>
      <xdr:rowOff>98844</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4785285" y="89859"/>
          <a:ext cx="698330" cy="33215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ctr">
            <a:lnSpc>
              <a:spcPts val="900"/>
            </a:lnSpc>
          </a:pPr>
          <a:r>
            <a:rPr kumimoji="1" lang="en-US" altLang="ja-JP" sz="700">
              <a:latin typeface="BIZ UDゴシック" panose="020B0400000000000000" pitchFamily="49" charset="-128"/>
              <a:ea typeface="BIZ UDゴシック" panose="020B0400000000000000" pitchFamily="49" charset="-128"/>
            </a:rPr>
            <a:t>※</a:t>
          </a:r>
          <a:r>
            <a:rPr kumimoji="1" lang="ja-JP" altLang="en-US" sz="700">
              <a:latin typeface="BIZ UDゴシック" panose="020B0400000000000000" pitchFamily="49" charset="-128"/>
              <a:ea typeface="BIZ UDゴシック" panose="020B0400000000000000" pitchFamily="49" charset="-128"/>
            </a:rPr>
            <a:t>自然の家</a:t>
          </a:r>
          <a:endParaRPr kumimoji="1" lang="en-US" altLang="ja-JP" sz="700">
            <a:latin typeface="BIZ UDゴシック" panose="020B0400000000000000" pitchFamily="49" charset="-128"/>
            <a:ea typeface="BIZ UDゴシック" panose="020B0400000000000000" pitchFamily="49" charset="-128"/>
          </a:endParaRPr>
        </a:p>
        <a:p>
          <a:pPr algn="ctr">
            <a:lnSpc>
              <a:spcPts val="800"/>
            </a:lnSpc>
          </a:pPr>
          <a:r>
            <a:rPr kumimoji="1" lang="ja-JP" altLang="en-US" sz="700">
              <a:latin typeface="BIZ UDゴシック" panose="020B0400000000000000" pitchFamily="49" charset="-128"/>
              <a:ea typeface="BIZ UDゴシック" panose="020B0400000000000000" pitchFamily="49" charset="-128"/>
            </a:rPr>
            <a:t>使用欄</a:t>
          </a: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6</xdr:row>
          <xdr:rowOff>30480</xdr:rowOff>
        </xdr:from>
        <xdr:to>
          <xdr:col>50</xdr:col>
          <xdr:colOff>99060</xdr:colOff>
          <xdr:row>7</xdr:row>
          <xdr:rowOff>0</xdr:rowOff>
        </xdr:to>
        <xdr:sp macro="" textlink="">
          <xdr:nvSpPr>
            <xdr:cNvPr id="392226" name="Check Box 3106" hidden="1">
              <a:extLst>
                <a:ext uri="{63B3BB69-23CF-44E3-9099-C40C66FF867C}">
                  <a14:compatExt spid="_x0000_s392226"/>
                </a:ext>
                <a:ext uri="{FF2B5EF4-FFF2-40B4-BE49-F238E27FC236}">
                  <a16:creationId xmlns:a16="http://schemas.microsoft.com/office/drawing/2014/main" id="{00000000-0008-0000-0500-000022F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請求先を分ける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xdr:row>
          <xdr:rowOff>7620</xdr:rowOff>
        </xdr:from>
        <xdr:to>
          <xdr:col>29</xdr:col>
          <xdr:colOff>30480</xdr:colOff>
          <xdr:row>6</xdr:row>
          <xdr:rowOff>220980</xdr:rowOff>
        </xdr:to>
        <xdr:sp macro="" textlink="">
          <xdr:nvSpPr>
            <xdr:cNvPr id="392227" name="Check Box 3107" hidden="1">
              <a:extLst>
                <a:ext uri="{63B3BB69-23CF-44E3-9099-C40C66FF867C}">
                  <a14:compatExt spid="_x0000_s392227"/>
                </a:ext>
                <a:ext uri="{FF2B5EF4-FFF2-40B4-BE49-F238E27FC236}">
                  <a16:creationId xmlns:a16="http://schemas.microsoft.com/office/drawing/2014/main" id="{00000000-0008-0000-0500-000023F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請求先を１つにまとめる</a:t>
              </a:r>
            </a:p>
          </xdr:txBody>
        </xdr:sp>
        <xdr:clientData/>
      </xdr:twoCellAnchor>
    </mc:Choice>
    <mc:Fallback/>
  </mc:AlternateContent>
  <xdr:twoCellAnchor>
    <xdr:from>
      <xdr:col>56</xdr:col>
      <xdr:colOff>149679</xdr:colOff>
      <xdr:row>4</xdr:row>
      <xdr:rowOff>45924</xdr:rowOff>
    </xdr:from>
    <xdr:to>
      <xdr:col>59</xdr:col>
      <xdr:colOff>676956</xdr:colOff>
      <xdr:row>8</xdr:row>
      <xdr:rowOff>13268</xdr:rowOff>
    </xdr:to>
    <xdr:sp macro="" textlink="">
      <xdr:nvSpPr>
        <xdr:cNvPr id="9" name="吹き出し: 四角形 8">
          <a:extLst>
            <a:ext uri="{FF2B5EF4-FFF2-40B4-BE49-F238E27FC236}">
              <a16:creationId xmlns:a16="http://schemas.microsoft.com/office/drawing/2014/main" id="{00000000-0008-0000-0500-000009000000}"/>
            </a:ext>
          </a:extLst>
        </xdr:cNvPr>
        <xdr:cNvSpPr/>
      </xdr:nvSpPr>
      <xdr:spPr>
        <a:xfrm>
          <a:off x="8122104" y="1074624"/>
          <a:ext cx="2584677" cy="967469"/>
        </a:xfrm>
        <a:prstGeom prst="wedgeRectCallout">
          <a:avLst>
            <a:gd name="adj1" fmla="val -79370"/>
            <a:gd name="adj2" fmla="val 7570"/>
          </a:avLst>
        </a:prstGeom>
      </xdr:spPr>
      <xdr:style>
        <a:lnRef idx="2">
          <a:schemeClr val="accent4"/>
        </a:lnRef>
        <a:fillRef idx="1">
          <a:schemeClr val="lt1"/>
        </a:fillRef>
        <a:effectRef idx="0">
          <a:schemeClr val="accent4"/>
        </a:effectRef>
        <a:fontRef idx="minor">
          <a:schemeClr val="dk1"/>
        </a:fontRef>
      </xdr:style>
      <xdr:txBody>
        <a:bodyPr rtlCol="0" anchor="ctr"/>
        <a:lstStyle/>
        <a:p>
          <a:pPr algn="ctr"/>
          <a:r>
            <a:rPr kumimoji="1" lang="ja-JP" altLang="en-US" sz="1100">
              <a:latin typeface="BIZ UDPゴシック" panose="020B0400000000000000" pitchFamily="50" charset="-128"/>
              <a:ea typeface="BIZ UDPゴシック" panose="020B0400000000000000" pitchFamily="50" charset="-128"/>
            </a:rPr>
            <a:t>引率者（教員の方など）と</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研修生（児童生徒など）を分けて</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請求書が必要な場合にご記入ください。</a:t>
          </a:r>
        </a:p>
      </xdr:txBody>
    </xdr:sp>
    <xdr:clientData/>
  </xdr:twoCellAnchor>
  <xdr:twoCellAnchor>
    <xdr:from>
      <xdr:col>27</xdr:col>
      <xdr:colOff>7620</xdr:colOff>
      <xdr:row>19</xdr:row>
      <xdr:rowOff>137160</xdr:rowOff>
    </xdr:from>
    <xdr:to>
      <xdr:col>35</xdr:col>
      <xdr:colOff>95029</xdr:colOff>
      <xdr:row>19</xdr:row>
      <xdr:rowOff>445771</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611880" y="4076700"/>
          <a:ext cx="1062769" cy="30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①</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12:00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12:40</a:t>
          </a: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②</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12:50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～１３</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:30</a:t>
          </a:r>
          <a:endParaRPr lang="ja-JP" altLang="en-US" sz="800" b="0" i="0">
            <a:solidFill>
              <a:schemeClr val="dk1"/>
            </a:solidFill>
            <a:latin typeface="BIZ UDPゴシック" panose="020B0400000000000000" pitchFamily="50" charset="-128"/>
            <a:ea typeface="BIZ UDPゴシック" panose="020B0400000000000000" pitchFamily="50" charset="-128"/>
            <a:cs typeface="+mn-cs"/>
          </a:endParaRPr>
        </a:p>
        <a:p>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twoCellAnchor>
    <xdr:from>
      <xdr:col>38</xdr:col>
      <xdr:colOff>55245</xdr:colOff>
      <xdr:row>19</xdr:row>
      <xdr:rowOff>144780</xdr:rowOff>
    </xdr:from>
    <xdr:to>
      <xdr:col>47</xdr:col>
      <xdr:colOff>20734</xdr:colOff>
      <xdr:row>19</xdr:row>
      <xdr:rowOff>440056</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5055870" y="4088130"/>
          <a:ext cx="1079914"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①１</a:t>
          </a:r>
          <a:r>
            <a:rPr lang="en-US" sz="800" b="0" i="0">
              <a:solidFill>
                <a:schemeClr val="dk1"/>
              </a:solidFill>
              <a:latin typeface="BIZ UDPゴシック" panose="020B0400000000000000" pitchFamily="50" charset="-128"/>
              <a:ea typeface="BIZ UDPゴシック" panose="020B0400000000000000" pitchFamily="50" charset="-128"/>
              <a:cs typeface="+mn-cs"/>
            </a:rPr>
            <a:t>7:</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３</a:t>
          </a:r>
          <a:r>
            <a:rPr lang="en-US" sz="800" b="0" i="0">
              <a:solidFill>
                <a:schemeClr val="dk1"/>
              </a:solidFill>
              <a:latin typeface="BIZ UDPゴシック" panose="020B0400000000000000" pitchFamily="50" charset="-128"/>
              <a:ea typeface="BIZ UDPゴシック" panose="020B0400000000000000" pitchFamily="50" charset="-128"/>
              <a:cs typeface="+mn-cs"/>
            </a:rPr>
            <a:t>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18:</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１</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0</a:t>
          </a:r>
        </a:p>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a:solidFill>
                <a:schemeClr val="dk1"/>
              </a:solidFill>
              <a:latin typeface="BIZ UDPゴシック" panose="020B0400000000000000" pitchFamily="50" charset="-128"/>
              <a:ea typeface="BIZ UDPゴシック" panose="020B0400000000000000" pitchFamily="50" charset="-128"/>
              <a:cs typeface="+mn-cs"/>
            </a:rPr>
            <a:t>②１８</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２</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0</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～１９</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a:t>
          </a:r>
          <a:r>
            <a:rPr lang="ja-JP" altLang="en-US" sz="800" b="0" i="0">
              <a:solidFill>
                <a:schemeClr val="dk1"/>
              </a:solidFill>
              <a:latin typeface="BIZ UDPゴシック" panose="020B0400000000000000" pitchFamily="50" charset="-128"/>
              <a:ea typeface="BIZ UDPゴシック" panose="020B0400000000000000" pitchFamily="50" charset="-128"/>
              <a:cs typeface="+mn-cs"/>
            </a:rPr>
            <a:t>０</a:t>
          </a:r>
          <a:r>
            <a:rPr lang="en-US" altLang="ja-JP" sz="800" b="0" i="0">
              <a:solidFill>
                <a:schemeClr val="dk1"/>
              </a:solidFill>
              <a:latin typeface="BIZ UDPゴシック" panose="020B0400000000000000" pitchFamily="50" charset="-128"/>
              <a:ea typeface="BIZ UDPゴシック" panose="020B0400000000000000" pitchFamily="50" charset="-128"/>
              <a:cs typeface="+mn-cs"/>
            </a:rPr>
            <a:t>0</a:t>
          </a:r>
          <a:endParaRPr lang="ja-JP" altLang="en-US" sz="800" b="0" i="0">
            <a:solidFill>
              <a:schemeClr val="dk1"/>
            </a:solidFill>
            <a:latin typeface="BIZ UDPゴシック" panose="020B0400000000000000" pitchFamily="50" charset="-128"/>
            <a:ea typeface="BIZ UDPゴシック" panose="020B0400000000000000" pitchFamily="50" charset="-128"/>
            <a:cs typeface="+mn-cs"/>
          </a:endParaRPr>
        </a:p>
        <a:p>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32109</xdr:colOff>
      <xdr:row>51</xdr:row>
      <xdr:rowOff>194783</xdr:rowOff>
    </xdr:from>
    <xdr:to>
      <xdr:col>33</xdr:col>
      <xdr:colOff>56724</xdr:colOff>
      <xdr:row>52</xdr:row>
      <xdr:rowOff>154113</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3473952" y="10297704"/>
          <a:ext cx="581132" cy="250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-28-</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376719</xdr:colOff>
      <xdr:row>0</xdr:row>
      <xdr:rowOff>28575</xdr:rowOff>
    </xdr:from>
    <xdr:to>
      <xdr:col>11</xdr:col>
      <xdr:colOff>0</xdr:colOff>
      <xdr:row>1</xdr:row>
      <xdr:rowOff>28575</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376719" y="28575"/>
          <a:ext cx="1172966" cy="359596"/>
        </a:xfrm>
        <a:prstGeom prst="rect">
          <a:avLst/>
        </a:prstGeom>
        <a:solidFill>
          <a:sysClr val="window" lastClr="FFFFFF"/>
        </a:solidFill>
        <a:ln w="25400" cap="flat" cmpd="dbl"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奥越高原青少年自然の家</a:t>
          </a:r>
        </a:p>
      </xdr:txBody>
    </xdr:sp>
    <xdr:clientData/>
  </xdr:twoCellAnchor>
  <xdr:twoCellAnchor>
    <xdr:from>
      <xdr:col>2</xdr:col>
      <xdr:colOff>0</xdr:colOff>
      <xdr:row>48</xdr:row>
      <xdr:rowOff>180975</xdr:rowOff>
    </xdr:from>
    <xdr:to>
      <xdr:col>31</xdr:col>
      <xdr:colOff>73324</xdr:colOff>
      <xdr:row>51</xdr:row>
      <xdr:rowOff>219074</xdr:rowOff>
    </xdr:to>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438150" y="9744075"/>
          <a:ext cx="3664249" cy="704849"/>
        </a:xfrm>
        <a:prstGeom prst="rect">
          <a:avLst/>
        </a:prstGeom>
        <a:noFill/>
        <a:ln w="25400" cap="flat" cmpd="sng" algn="ctr">
          <a:noFill/>
          <a:prstDash val="solid"/>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自然の家　使用欄</a:t>
          </a:r>
          <a:endParaRPr kumimoji="1" lang="en-US" altLang="ja-JP" sz="1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連絡日時　　　　月　　　日　　　時　　分</a:t>
          </a:r>
          <a:endParaRPr kumimoji="1" lang="en-US" altLang="ja-JP" sz="10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自然の家　所員名</a:t>
          </a:r>
        </a:p>
      </xdr:txBody>
    </xdr:sp>
    <xdr:clientData/>
  </xdr:twoCellAnchor>
  <xdr:twoCellAnchor>
    <xdr:from>
      <xdr:col>1</xdr:col>
      <xdr:colOff>87630</xdr:colOff>
      <xdr:row>48</xdr:row>
      <xdr:rowOff>91440</xdr:rowOff>
    </xdr:from>
    <xdr:to>
      <xdr:col>32</xdr:col>
      <xdr:colOff>36322</xdr:colOff>
      <xdr:row>51</xdr:row>
      <xdr:rowOff>214045</xdr:rowOff>
    </xdr:to>
    <xdr:sp macro="" textlink="">
      <xdr:nvSpPr>
        <xdr:cNvPr id="24" name="角丸四角形 11">
          <a:extLst>
            <a:ext uri="{FF2B5EF4-FFF2-40B4-BE49-F238E27FC236}">
              <a16:creationId xmlns:a16="http://schemas.microsoft.com/office/drawing/2014/main" id="{00000000-0008-0000-0600-000018000000}"/>
            </a:ext>
          </a:extLst>
        </xdr:cNvPr>
        <xdr:cNvSpPr/>
      </xdr:nvSpPr>
      <xdr:spPr>
        <a:xfrm>
          <a:off x="526422" y="9680653"/>
          <a:ext cx="3598158" cy="764740"/>
        </a:xfrm>
        <a:prstGeom prst="roundRect">
          <a:avLst/>
        </a:prstGeom>
        <a:no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408215</xdr:colOff>
          <xdr:row>1</xdr:row>
          <xdr:rowOff>27214</xdr:rowOff>
        </xdr:from>
        <xdr:to>
          <xdr:col>53</xdr:col>
          <xdr:colOff>15478</xdr:colOff>
          <xdr:row>13</xdr:row>
          <xdr:rowOff>17691</xdr:rowOff>
        </xdr:to>
        <xdr:pic>
          <xdr:nvPicPr>
            <xdr:cNvPr id="385951" name="図 19">
              <a:extLst>
                <a:ext uri="{FF2B5EF4-FFF2-40B4-BE49-F238E27FC236}">
                  <a16:creationId xmlns:a16="http://schemas.microsoft.com/office/drawing/2014/main" id="{00000000-0008-0000-0600-00009FE30500}"/>
                </a:ext>
              </a:extLst>
            </xdr:cNvPr>
            <xdr:cNvPicPr>
              <a:picLocks noChangeAspect="1" noChangeArrowheads="1"/>
              <a:extLst>
                <a:ext uri="{84589F7E-364E-4C9E-8A38-B11213B215E9}">
                  <a14:cameraTool cellRange="④食事申込書!$C$3:$AY$13" spid="_x0000_s405971"/>
                </a:ext>
              </a:extLst>
            </xdr:cNvPicPr>
          </xdr:nvPicPr>
          <xdr:blipFill>
            <a:blip xmlns:r="http://schemas.openxmlformats.org/officeDocument/2006/relationships" r:embed="rId1"/>
            <a:srcRect/>
            <a:stretch>
              <a:fillRect/>
            </a:stretch>
          </xdr:blipFill>
          <xdr:spPr bwMode="auto">
            <a:xfrm>
              <a:off x="408215" y="394607"/>
              <a:ext cx="6741216" cy="21363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33</xdr:col>
      <xdr:colOff>32658</xdr:colOff>
      <xdr:row>0</xdr:row>
      <xdr:rowOff>53068</xdr:rowOff>
    </xdr:from>
    <xdr:to>
      <xdr:col>52</xdr:col>
      <xdr:colOff>336097</xdr:colOff>
      <xdr:row>1</xdr:row>
      <xdr:rowOff>23595</xdr:rowOff>
    </xdr:to>
    <xdr:sp macro="" textlink="">
      <xdr:nvSpPr>
        <xdr:cNvPr id="9" name="角丸四角形 11">
          <a:extLst>
            <a:ext uri="{FF2B5EF4-FFF2-40B4-BE49-F238E27FC236}">
              <a16:creationId xmlns:a16="http://schemas.microsoft.com/office/drawing/2014/main" id="{00000000-0008-0000-0600-000009000000}"/>
            </a:ext>
          </a:extLst>
        </xdr:cNvPr>
        <xdr:cNvSpPr/>
      </xdr:nvSpPr>
      <xdr:spPr>
        <a:xfrm>
          <a:off x="4441372" y="53068"/>
          <a:ext cx="2630261" cy="337920"/>
        </a:xfrm>
        <a:prstGeom prst="roundRect">
          <a:avLst/>
        </a:prstGeom>
        <a:noFill/>
        <a:ln w="254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33</xdr:col>
      <xdr:colOff>2996</xdr:colOff>
      <xdr:row>0</xdr:row>
      <xdr:rowOff>85725</xdr:rowOff>
    </xdr:from>
    <xdr:to>
      <xdr:col>38</xdr:col>
      <xdr:colOff>94180</xdr:colOff>
      <xdr:row>1</xdr:row>
      <xdr:rowOff>56251</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4001356" y="85725"/>
          <a:ext cx="647700" cy="330122"/>
        </a:xfrm>
        <a:prstGeom prst="rect">
          <a:avLst/>
        </a:prstGeom>
        <a:noFill/>
        <a:ln w="25400" cap="flat" cmpd="sng" algn="ctr">
          <a:noFill/>
          <a:prstDash val="solid"/>
        </a:ln>
        <a:effectLst/>
      </xdr:spPr>
      <xdr:txBody>
        <a:bodyPr rtlCol="0" anchor="ctr"/>
        <a:lstStyle/>
        <a:p>
          <a:pPr marL="0" marR="0" lvl="0" indent="0" algn="ctr" defTabSz="914400" eaLnBrk="1" fontAlgn="auto" latinLnBrk="0" hangingPunct="1">
            <a:lnSpc>
              <a:spcPts val="9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自然の家</a:t>
          </a:r>
          <a:endParaRPr kumimoji="1" lang="en-US" altLang="ja-JP"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ts val="8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使用欄</a:t>
          </a:r>
        </a:p>
      </xdr:txBody>
    </xdr:sp>
    <xdr:clientData/>
  </xdr:twoCellAnchor>
  <xdr:twoCellAnchor>
    <xdr:from>
      <xdr:col>54</xdr:col>
      <xdr:colOff>1328057</xdr:colOff>
      <xdr:row>18</xdr:row>
      <xdr:rowOff>141514</xdr:rowOff>
    </xdr:from>
    <xdr:to>
      <xdr:col>59</xdr:col>
      <xdr:colOff>664029</xdr:colOff>
      <xdr:row>22</xdr:row>
      <xdr:rowOff>32657</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479971" y="3581400"/>
          <a:ext cx="674915" cy="653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58</xdr:col>
      <xdr:colOff>903922</xdr:colOff>
      <xdr:row>28</xdr:row>
      <xdr:rowOff>186690</xdr:rowOff>
    </xdr:from>
    <xdr:to>
      <xdr:col>77</xdr:col>
      <xdr:colOff>372905</xdr:colOff>
      <xdr:row>64</xdr:row>
      <xdr:rowOff>132874</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12333922" y="5615940"/>
          <a:ext cx="9194008" cy="7042309"/>
          <a:chOff x="3669528" y="785071"/>
          <a:chExt cx="9797363" cy="9175728"/>
        </a:xfrm>
      </xdr:grpSpPr>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669528" y="785071"/>
            <a:ext cx="9797363" cy="7541048"/>
            <a:chOff x="3755093" y="781050"/>
            <a:chExt cx="9729587" cy="7568771"/>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a:ext>
              </a:extLst>
            </a:blip>
            <a:srcRect l="11004" t="63165" r="15720" b="5417"/>
            <a:stretch/>
          </xdr:blipFill>
          <xdr:spPr>
            <a:xfrm>
              <a:off x="3755093" y="5591225"/>
              <a:ext cx="5595320" cy="2758596"/>
            </a:xfrm>
            <a:prstGeom prst="rect">
              <a:avLst/>
            </a:prstGeom>
          </xdr:spPr>
        </xdr:pic>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836979" y="781050"/>
              <a:ext cx="647701" cy="51163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en-US" altLang="ja-JP" sz="1600">
                  <a:solidFill>
                    <a:srgbClr val="0000FF"/>
                  </a:solidFill>
                  <a:latin typeface="BIZ UDPゴシック" panose="020B0400000000000000" pitchFamily="50" charset="-128"/>
                  <a:ea typeface="BIZ UDPゴシック" panose="020B0400000000000000" pitchFamily="50" charset="-128"/>
                </a:rPr>
                <a:t>A</a:t>
              </a:r>
              <a:endParaRPr kumimoji="1" lang="ja-JP" altLang="en-US" sz="1600">
                <a:solidFill>
                  <a:srgbClr val="0000FF"/>
                </a:solidFill>
                <a:latin typeface="BIZ UDPゴシック" panose="020B0400000000000000" pitchFamily="50" charset="-128"/>
                <a:ea typeface="BIZ UDPゴシック" panose="020B0400000000000000" pitchFamily="50" charset="-128"/>
              </a:endParaRPr>
            </a:p>
          </xdr:txBody>
        </xdr:sp>
      </xdr:grpSp>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437826" y="8656866"/>
            <a:ext cx="1768317" cy="1303933"/>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en-US" altLang="ja-JP" sz="1100"/>
              <a:t>※</a:t>
            </a:r>
            <a:r>
              <a:rPr kumimoji="1" lang="ja-JP" altLang="en-US" sz="1100"/>
              <a:t>イメージの写真となります。</a:t>
            </a:r>
            <a:endParaRPr kumimoji="1" lang="en-US" altLang="ja-JP" sz="1100"/>
          </a:p>
          <a:p>
            <a:pPr algn="l"/>
            <a:r>
              <a:rPr kumimoji="1" lang="ja-JP" altLang="en-US" sz="1100"/>
              <a:t>内容が変わる場合がございますので、予めご了承ください。</a:t>
            </a:r>
          </a:p>
        </xdr:txBody>
      </xdr:sp>
    </xdr:grpSp>
    <xdr:clientData/>
  </xdr:twoCellAnchor>
  <xdr:twoCellAnchor>
    <xdr:from>
      <xdr:col>54</xdr:col>
      <xdr:colOff>455294</xdr:colOff>
      <xdr:row>30</xdr:row>
      <xdr:rowOff>173355</xdr:rowOff>
    </xdr:from>
    <xdr:to>
      <xdr:col>57</xdr:col>
      <xdr:colOff>392906</xdr:colOff>
      <xdr:row>35</xdr:row>
      <xdr:rowOff>112395</xdr:rowOff>
    </xdr:to>
    <xdr:sp macro="" textlink="">
      <xdr:nvSpPr>
        <xdr:cNvPr id="12" name="吹き出し: 四角形 11">
          <a:extLst>
            <a:ext uri="{FF2B5EF4-FFF2-40B4-BE49-F238E27FC236}">
              <a16:creationId xmlns:a16="http://schemas.microsoft.com/office/drawing/2014/main" id="{00000000-0008-0000-0600-00000C000000}"/>
            </a:ext>
          </a:extLst>
        </xdr:cNvPr>
        <xdr:cNvSpPr/>
      </xdr:nvSpPr>
      <xdr:spPr>
        <a:xfrm>
          <a:off x="7587138" y="5983605"/>
          <a:ext cx="3783331" cy="891540"/>
        </a:xfrm>
        <a:prstGeom prst="wedgeRectCallout">
          <a:avLst>
            <a:gd name="adj1" fmla="val -47852"/>
            <a:gd name="adj2" fmla="val -231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400">
              <a:solidFill>
                <a:sysClr val="windowText" lastClr="000000"/>
              </a:solidFill>
            </a:rPr>
            <a:t>・提供するメニュー、値段等の更新</a:t>
          </a:r>
          <a:endParaRPr kumimoji="1" lang="en-US" altLang="ja-JP" sz="1400">
            <a:solidFill>
              <a:sysClr val="windowText" lastClr="000000"/>
            </a:solidFill>
          </a:endParaRPr>
        </a:p>
        <a:p>
          <a:pPr algn="l"/>
          <a:r>
            <a:rPr kumimoji="1" lang="ja-JP" altLang="en-US" sz="1400">
              <a:solidFill>
                <a:sysClr val="windowText" lastClr="000000"/>
              </a:solidFill>
            </a:rPr>
            <a:t>・ＢＥ、ＢＦ列の更新</a:t>
          </a:r>
          <a:endParaRPr kumimoji="1" lang="en-US" altLang="ja-JP" sz="1400">
            <a:solidFill>
              <a:sysClr val="windowText" lastClr="000000"/>
            </a:solidFill>
          </a:endParaRPr>
        </a:p>
        <a:p>
          <a:pPr algn="l"/>
          <a:r>
            <a:rPr kumimoji="1" lang="ja-JP" altLang="en-US" sz="1400">
              <a:solidFill>
                <a:sysClr val="windowText" lastClr="000000"/>
              </a:solidFill>
            </a:rPr>
            <a:t>・各セルのリストの更新</a:t>
          </a:r>
          <a:endParaRPr kumimoji="1" lang="en-US" altLang="ja-JP" sz="1400">
            <a:solidFill>
              <a:sysClr val="windowText" lastClr="000000"/>
            </a:solidFill>
          </a:endParaRPr>
        </a:p>
        <a:p>
          <a:pPr algn="l"/>
          <a:endParaRPr kumimoji="1" lang="en-US" altLang="ja-JP" sz="14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58</xdr:col>
      <xdr:colOff>495300</xdr:colOff>
      <xdr:row>17</xdr:row>
      <xdr:rowOff>85725</xdr:rowOff>
    </xdr:from>
    <xdr:to>
      <xdr:col>60</xdr:col>
      <xdr:colOff>142875</xdr:colOff>
      <xdr:row>25</xdr:row>
      <xdr:rowOff>28575</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11925300" y="3352800"/>
          <a:ext cx="2676525" cy="148590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en-US" altLang="ja-JP" sz="1100"/>
            <a:t>※</a:t>
          </a:r>
          <a:r>
            <a:rPr kumimoji="1" lang="ja-JP" altLang="en-US" sz="1100"/>
            <a:t>　バウムクーヘン、ピザは６月～８月までは注文できません。打合せ等で担当者と確認してください。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32</xdr:row>
      <xdr:rowOff>15240</xdr:rowOff>
    </xdr:from>
    <xdr:to>
      <xdr:col>15</xdr:col>
      <xdr:colOff>0</xdr:colOff>
      <xdr:row>33</xdr:row>
      <xdr:rowOff>160019</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3533775" y="9873615"/>
          <a:ext cx="666750" cy="316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-29-</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12</xdr:row>
          <xdr:rowOff>182880</xdr:rowOff>
        </xdr:from>
        <xdr:to>
          <xdr:col>27</xdr:col>
          <xdr:colOff>0</xdr:colOff>
          <xdr:row>13</xdr:row>
          <xdr:rowOff>274320</xdr:rowOff>
        </xdr:to>
        <xdr:sp macro="" textlink="">
          <xdr:nvSpPr>
            <xdr:cNvPr id="365572" name="Check Box 4" hidden="1">
              <a:extLst>
                <a:ext uri="{63B3BB69-23CF-44E3-9099-C40C66FF867C}">
                  <a14:compatExt spid="_x0000_s365572"/>
                </a:ext>
                <a:ext uri="{FF2B5EF4-FFF2-40B4-BE49-F238E27FC236}">
                  <a16:creationId xmlns:a16="http://schemas.microsoft.com/office/drawing/2014/main" id="{00000000-0008-0000-0700-0000049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xdr:row>
          <xdr:rowOff>152400</xdr:rowOff>
        </xdr:from>
        <xdr:to>
          <xdr:col>12</xdr:col>
          <xdr:colOff>175260</xdr:colOff>
          <xdr:row>13</xdr:row>
          <xdr:rowOff>259080</xdr:rowOff>
        </xdr:to>
        <xdr:sp macro="" textlink="">
          <xdr:nvSpPr>
            <xdr:cNvPr id="365575" name="Check Box 7" hidden="1">
              <a:extLst>
                <a:ext uri="{63B3BB69-23CF-44E3-9099-C40C66FF867C}">
                  <a14:compatExt spid="_x0000_s365575"/>
                </a:ext>
                <a:ext uri="{FF2B5EF4-FFF2-40B4-BE49-F238E27FC236}">
                  <a16:creationId xmlns:a16="http://schemas.microsoft.com/office/drawing/2014/main" id="{00000000-0008-0000-0700-0000079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12</xdr:row>
          <xdr:rowOff>137160</xdr:rowOff>
        </xdr:from>
        <xdr:to>
          <xdr:col>13</xdr:col>
          <xdr:colOff>274320</xdr:colOff>
          <xdr:row>13</xdr:row>
          <xdr:rowOff>274320</xdr:rowOff>
        </xdr:to>
        <xdr:sp macro="" textlink="">
          <xdr:nvSpPr>
            <xdr:cNvPr id="365584" name="Check Box 16" hidden="1">
              <a:extLst>
                <a:ext uri="{63B3BB69-23CF-44E3-9099-C40C66FF867C}">
                  <a14:compatExt spid="_x0000_s365584"/>
                </a:ext>
                <a:ext uri="{FF2B5EF4-FFF2-40B4-BE49-F238E27FC236}">
                  <a16:creationId xmlns:a16="http://schemas.microsoft.com/office/drawing/2014/main" id="{00000000-0008-0000-0700-0000109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xdr:row>
          <xdr:rowOff>228600</xdr:rowOff>
        </xdr:from>
        <xdr:to>
          <xdr:col>22</xdr:col>
          <xdr:colOff>22860</xdr:colOff>
          <xdr:row>8</xdr:row>
          <xdr:rowOff>464820</xdr:rowOff>
        </xdr:to>
        <xdr:sp macro="" textlink="">
          <xdr:nvSpPr>
            <xdr:cNvPr id="365624" name="Check Box 56" hidden="1">
              <a:extLst>
                <a:ext uri="{63B3BB69-23CF-44E3-9099-C40C66FF867C}">
                  <a14:compatExt spid="_x0000_s365624"/>
                </a:ext>
                <a:ext uri="{FF2B5EF4-FFF2-40B4-BE49-F238E27FC236}">
                  <a16:creationId xmlns:a16="http://schemas.microsoft.com/office/drawing/2014/main" id="{00000000-0008-0000-0700-0000389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xdr:row>
          <xdr:rowOff>228600</xdr:rowOff>
        </xdr:from>
        <xdr:to>
          <xdr:col>25</xdr:col>
          <xdr:colOff>22860</xdr:colOff>
          <xdr:row>8</xdr:row>
          <xdr:rowOff>464820</xdr:rowOff>
        </xdr:to>
        <xdr:sp macro="" textlink="">
          <xdr:nvSpPr>
            <xdr:cNvPr id="365625" name="Check Box 57" hidden="1">
              <a:extLst>
                <a:ext uri="{63B3BB69-23CF-44E3-9099-C40C66FF867C}">
                  <a14:compatExt spid="_x0000_s365625"/>
                </a:ext>
                <a:ext uri="{FF2B5EF4-FFF2-40B4-BE49-F238E27FC236}">
                  <a16:creationId xmlns:a16="http://schemas.microsoft.com/office/drawing/2014/main" id="{00000000-0008-0000-0700-0000399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295274</xdr:colOff>
      <xdr:row>28</xdr:row>
      <xdr:rowOff>0</xdr:rowOff>
    </xdr:from>
    <xdr:to>
      <xdr:col>28</xdr:col>
      <xdr:colOff>47625</xdr:colOff>
      <xdr:row>32</xdr:row>
      <xdr:rowOff>47625</xdr:rowOff>
    </xdr:to>
    <xdr:sp macro="" textlink="">
      <xdr:nvSpPr>
        <xdr:cNvPr id="27" name="角丸四角形 11">
          <a:extLst>
            <a:ext uri="{FF2B5EF4-FFF2-40B4-BE49-F238E27FC236}">
              <a16:creationId xmlns:a16="http://schemas.microsoft.com/office/drawing/2014/main" id="{00000000-0008-0000-0700-00001B000000}"/>
            </a:ext>
          </a:extLst>
        </xdr:cNvPr>
        <xdr:cNvSpPr/>
      </xdr:nvSpPr>
      <xdr:spPr>
        <a:xfrm>
          <a:off x="295274" y="9172575"/>
          <a:ext cx="6991351" cy="733425"/>
        </a:xfrm>
        <a:prstGeom prst="roundRect">
          <a:avLst/>
        </a:prstGeom>
        <a:noFill/>
        <a:ln w="1270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28574</xdr:colOff>
      <xdr:row>28</xdr:row>
      <xdr:rowOff>28574</xdr:rowOff>
    </xdr:from>
    <xdr:to>
      <xdr:col>13</xdr:col>
      <xdr:colOff>190500</xdr:colOff>
      <xdr:row>32</xdr:row>
      <xdr:rowOff>95249</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400049" y="9201149"/>
          <a:ext cx="3324226" cy="752475"/>
        </a:xfrm>
        <a:prstGeom prst="rect">
          <a:avLst/>
        </a:prstGeom>
        <a:noFill/>
        <a:ln w="0" cap="flat" cmpd="sng" algn="ctr">
          <a:noFill/>
          <a:prstDash val="solid"/>
        </a:ln>
        <a:effectLst/>
      </xdr:spPr>
      <xdr:txBody>
        <a:bodyPr vertOverflow="clip" wrap="square" rtlCol="0" anchor="t"/>
        <a:lstStyle/>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自然の家所員使用欄</a:t>
          </a:r>
          <a:endParaRPr kumimoji="1" lang="en-US" altLang="ja-JP" sz="105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連絡日時　　　月　　日　　時　　分</a:t>
          </a:r>
          <a:endParaRPr kumimoji="1" lang="en-US" altLang="ja-JP" sz="105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自然の家　所員名</a:t>
          </a:r>
        </a:p>
      </xdr:txBody>
    </xdr:sp>
    <xdr:clientData/>
  </xdr:twoCellAnchor>
  <xdr:twoCellAnchor>
    <xdr:from>
      <xdr:col>1</xdr:col>
      <xdr:colOff>0</xdr:colOff>
      <xdr:row>0</xdr:row>
      <xdr:rowOff>161924</xdr:rowOff>
    </xdr:from>
    <xdr:to>
      <xdr:col>9</xdr:col>
      <xdr:colOff>133350</xdr:colOff>
      <xdr:row>2</xdr:row>
      <xdr:rowOff>114299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371475" y="161924"/>
          <a:ext cx="1962150" cy="428625"/>
        </a:xfrm>
        <a:prstGeom prst="rect">
          <a:avLst/>
        </a:prstGeom>
        <a:ln cmpd="dbl"/>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050">
              <a:latin typeface="BIZ UDゴシック" panose="020B0400000000000000" pitchFamily="49" charset="-128"/>
              <a:ea typeface="BIZ UDゴシック" panose="020B0400000000000000" pitchFamily="49" charset="-128"/>
            </a:rPr>
            <a:t>奥越高原青少年自然の家</a:t>
          </a:r>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14</xdr:row>
          <xdr:rowOff>182880</xdr:rowOff>
        </xdr:from>
        <xdr:to>
          <xdr:col>27</xdr:col>
          <xdr:colOff>0</xdr:colOff>
          <xdr:row>15</xdr:row>
          <xdr:rowOff>274320</xdr:rowOff>
        </xdr:to>
        <xdr:sp macro="" textlink="">
          <xdr:nvSpPr>
            <xdr:cNvPr id="366301" name="Check Box 733" hidden="1">
              <a:extLst>
                <a:ext uri="{63B3BB69-23CF-44E3-9099-C40C66FF867C}">
                  <a14:compatExt spid="_x0000_s366301"/>
                </a:ext>
                <a:ext uri="{FF2B5EF4-FFF2-40B4-BE49-F238E27FC236}">
                  <a16:creationId xmlns:a16="http://schemas.microsoft.com/office/drawing/2014/main" id="{00000000-0008-0000-0700-0000DD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152400</xdr:rowOff>
        </xdr:from>
        <xdr:to>
          <xdr:col>12</xdr:col>
          <xdr:colOff>175260</xdr:colOff>
          <xdr:row>15</xdr:row>
          <xdr:rowOff>259080</xdr:rowOff>
        </xdr:to>
        <xdr:sp macro="" textlink="">
          <xdr:nvSpPr>
            <xdr:cNvPr id="366302" name="Check Box 734" hidden="1">
              <a:extLst>
                <a:ext uri="{63B3BB69-23CF-44E3-9099-C40C66FF867C}">
                  <a14:compatExt spid="_x0000_s366302"/>
                </a:ext>
                <a:ext uri="{FF2B5EF4-FFF2-40B4-BE49-F238E27FC236}">
                  <a16:creationId xmlns:a16="http://schemas.microsoft.com/office/drawing/2014/main" id="{00000000-0008-0000-0700-0000DE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14</xdr:row>
          <xdr:rowOff>137160</xdr:rowOff>
        </xdr:from>
        <xdr:to>
          <xdr:col>13</xdr:col>
          <xdr:colOff>274320</xdr:colOff>
          <xdr:row>15</xdr:row>
          <xdr:rowOff>274320</xdr:rowOff>
        </xdr:to>
        <xdr:sp macro="" textlink="">
          <xdr:nvSpPr>
            <xdr:cNvPr id="366303" name="Check Box 735" hidden="1">
              <a:extLst>
                <a:ext uri="{63B3BB69-23CF-44E3-9099-C40C66FF867C}">
                  <a14:compatExt spid="_x0000_s366303"/>
                </a:ext>
                <a:ext uri="{FF2B5EF4-FFF2-40B4-BE49-F238E27FC236}">
                  <a16:creationId xmlns:a16="http://schemas.microsoft.com/office/drawing/2014/main" id="{00000000-0008-0000-0700-0000DF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182880</xdr:rowOff>
        </xdr:from>
        <xdr:to>
          <xdr:col>27</xdr:col>
          <xdr:colOff>0</xdr:colOff>
          <xdr:row>17</xdr:row>
          <xdr:rowOff>274320</xdr:rowOff>
        </xdr:to>
        <xdr:sp macro="" textlink="">
          <xdr:nvSpPr>
            <xdr:cNvPr id="366304" name="Check Box 736" hidden="1">
              <a:extLst>
                <a:ext uri="{63B3BB69-23CF-44E3-9099-C40C66FF867C}">
                  <a14:compatExt spid="_x0000_s366304"/>
                </a:ext>
                <a:ext uri="{FF2B5EF4-FFF2-40B4-BE49-F238E27FC236}">
                  <a16:creationId xmlns:a16="http://schemas.microsoft.com/office/drawing/2014/main" id="{00000000-0008-0000-0700-0000E0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152400</xdr:rowOff>
        </xdr:from>
        <xdr:to>
          <xdr:col>12</xdr:col>
          <xdr:colOff>175260</xdr:colOff>
          <xdr:row>17</xdr:row>
          <xdr:rowOff>259080</xdr:rowOff>
        </xdr:to>
        <xdr:sp macro="" textlink="">
          <xdr:nvSpPr>
            <xdr:cNvPr id="366305" name="Check Box 737" hidden="1">
              <a:extLst>
                <a:ext uri="{63B3BB69-23CF-44E3-9099-C40C66FF867C}">
                  <a14:compatExt spid="_x0000_s366305"/>
                </a:ext>
                <a:ext uri="{FF2B5EF4-FFF2-40B4-BE49-F238E27FC236}">
                  <a16:creationId xmlns:a16="http://schemas.microsoft.com/office/drawing/2014/main" id="{00000000-0008-0000-0700-0000E1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16</xdr:row>
          <xdr:rowOff>137160</xdr:rowOff>
        </xdr:from>
        <xdr:to>
          <xdr:col>13</xdr:col>
          <xdr:colOff>274320</xdr:colOff>
          <xdr:row>17</xdr:row>
          <xdr:rowOff>274320</xdr:rowOff>
        </xdr:to>
        <xdr:sp macro="" textlink="">
          <xdr:nvSpPr>
            <xdr:cNvPr id="366306" name="Check Box 738" hidden="1">
              <a:extLst>
                <a:ext uri="{63B3BB69-23CF-44E3-9099-C40C66FF867C}">
                  <a14:compatExt spid="_x0000_s366306"/>
                </a:ext>
                <a:ext uri="{FF2B5EF4-FFF2-40B4-BE49-F238E27FC236}">
                  <a16:creationId xmlns:a16="http://schemas.microsoft.com/office/drawing/2014/main" id="{00000000-0008-0000-0700-0000E2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182880</xdr:rowOff>
        </xdr:from>
        <xdr:to>
          <xdr:col>27</xdr:col>
          <xdr:colOff>0</xdr:colOff>
          <xdr:row>21</xdr:row>
          <xdr:rowOff>274320</xdr:rowOff>
        </xdr:to>
        <xdr:sp macro="" textlink="">
          <xdr:nvSpPr>
            <xdr:cNvPr id="366307" name="Check Box 739" hidden="1">
              <a:extLst>
                <a:ext uri="{63B3BB69-23CF-44E3-9099-C40C66FF867C}">
                  <a14:compatExt spid="_x0000_s366307"/>
                </a:ext>
                <a:ext uri="{FF2B5EF4-FFF2-40B4-BE49-F238E27FC236}">
                  <a16:creationId xmlns:a16="http://schemas.microsoft.com/office/drawing/2014/main" id="{00000000-0008-0000-0700-0000E3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152400</xdr:rowOff>
        </xdr:from>
        <xdr:to>
          <xdr:col>12</xdr:col>
          <xdr:colOff>175260</xdr:colOff>
          <xdr:row>21</xdr:row>
          <xdr:rowOff>259080</xdr:rowOff>
        </xdr:to>
        <xdr:sp macro="" textlink="">
          <xdr:nvSpPr>
            <xdr:cNvPr id="366308" name="Check Box 740" hidden="1">
              <a:extLst>
                <a:ext uri="{63B3BB69-23CF-44E3-9099-C40C66FF867C}">
                  <a14:compatExt spid="_x0000_s366308"/>
                </a:ext>
                <a:ext uri="{FF2B5EF4-FFF2-40B4-BE49-F238E27FC236}">
                  <a16:creationId xmlns:a16="http://schemas.microsoft.com/office/drawing/2014/main" id="{00000000-0008-0000-0700-0000E4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20</xdr:row>
          <xdr:rowOff>137160</xdr:rowOff>
        </xdr:from>
        <xdr:to>
          <xdr:col>13</xdr:col>
          <xdr:colOff>274320</xdr:colOff>
          <xdr:row>21</xdr:row>
          <xdr:rowOff>274320</xdr:rowOff>
        </xdr:to>
        <xdr:sp macro="" textlink="">
          <xdr:nvSpPr>
            <xdr:cNvPr id="366309" name="Check Box 741" hidden="1">
              <a:extLst>
                <a:ext uri="{63B3BB69-23CF-44E3-9099-C40C66FF867C}">
                  <a14:compatExt spid="_x0000_s366309"/>
                </a:ext>
                <a:ext uri="{FF2B5EF4-FFF2-40B4-BE49-F238E27FC236}">
                  <a16:creationId xmlns:a16="http://schemas.microsoft.com/office/drawing/2014/main" id="{00000000-0008-0000-0700-0000E5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182880</xdr:rowOff>
        </xdr:from>
        <xdr:to>
          <xdr:col>27</xdr:col>
          <xdr:colOff>0</xdr:colOff>
          <xdr:row>23</xdr:row>
          <xdr:rowOff>274320</xdr:rowOff>
        </xdr:to>
        <xdr:sp macro="" textlink="">
          <xdr:nvSpPr>
            <xdr:cNvPr id="366310" name="Check Box 742" hidden="1">
              <a:extLst>
                <a:ext uri="{63B3BB69-23CF-44E3-9099-C40C66FF867C}">
                  <a14:compatExt spid="_x0000_s366310"/>
                </a:ext>
                <a:ext uri="{FF2B5EF4-FFF2-40B4-BE49-F238E27FC236}">
                  <a16:creationId xmlns:a16="http://schemas.microsoft.com/office/drawing/2014/main" id="{00000000-0008-0000-0700-0000E6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152400</xdr:rowOff>
        </xdr:from>
        <xdr:to>
          <xdr:col>12</xdr:col>
          <xdr:colOff>175260</xdr:colOff>
          <xdr:row>23</xdr:row>
          <xdr:rowOff>259080</xdr:rowOff>
        </xdr:to>
        <xdr:sp macro="" textlink="">
          <xdr:nvSpPr>
            <xdr:cNvPr id="366311" name="Check Box 743" hidden="1">
              <a:extLst>
                <a:ext uri="{63B3BB69-23CF-44E3-9099-C40C66FF867C}">
                  <a14:compatExt spid="_x0000_s366311"/>
                </a:ext>
                <a:ext uri="{FF2B5EF4-FFF2-40B4-BE49-F238E27FC236}">
                  <a16:creationId xmlns:a16="http://schemas.microsoft.com/office/drawing/2014/main" id="{00000000-0008-0000-0700-0000E7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22</xdr:row>
          <xdr:rowOff>137160</xdr:rowOff>
        </xdr:from>
        <xdr:to>
          <xdr:col>13</xdr:col>
          <xdr:colOff>274320</xdr:colOff>
          <xdr:row>23</xdr:row>
          <xdr:rowOff>274320</xdr:rowOff>
        </xdr:to>
        <xdr:sp macro="" textlink="">
          <xdr:nvSpPr>
            <xdr:cNvPr id="366312" name="Check Box 744" hidden="1">
              <a:extLst>
                <a:ext uri="{63B3BB69-23CF-44E3-9099-C40C66FF867C}">
                  <a14:compatExt spid="_x0000_s366312"/>
                </a:ext>
                <a:ext uri="{FF2B5EF4-FFF2-40B4-BE49-F238E27FC236}">
                  <a16:creationId xmlns:a16="http://schemas.microsoft.com/office/drawing/2014/main" id="{00000000-0008-0000-0700-0000E8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182880</xdr:rowOff>
        </xdr:from>
        <xdr:to>
          <xdr:col>27</xdr:col>
          <xdr:colOff>0</xdr:colOff>
          <xdr:row>19</xdr:row>
          <xdr:rowOff>274320</xdr:rowOff>
        </xdr:to>
        <xdr:sp macro="" textlink="">
          <xdr:nvSpPr>
            <xdr:cNvPr id="366313" name="Check Box 745" hidden="1">
              <a:extLst>
                <a:ext uri="{63B3BB69-23CF-44E3-9099-C40C66FF867C}">
                  <a14:compatExt spid="_x0000_s366313"/>
                </a:ext>
                <a:ext uri="{FF2B5EF4-FFF2-40B4-BE49-F238E27FC236}">
                  <a16:creationId xmlns:a16="http://schemas.microsoft.com/office/drawing/2014/main" id="{00000000-0008-0000-0700-0000E9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152400</xdr:rowOff>
        </xdr:from>
        <xdr:to>
          <xdr:col>12</xdr:col>
          <xdr:colOff>175260</xdr:colOff>
          <xdr:row>19</xdr:row>
          <xdr:rowOff>259080</xdr:rowOff>
        </xdr:to>
        <xdr:sp macro="" textlink="">
          <xdr:nvSpPr>
            <xdr:cNvPr id="366314" name="Check Box 746" hidden="1">
              <a:extLst>
                <a:ext uri="{63B3BB69-23CF-44E3-9099-C40C66FF867C}">
                  <a14:compatExt spid="_x0000_s366314"/>
                </a:ext>
                <a:ext uri="{FF2B5EF4-FFF2-40B4-BE49-F238E27FC236}">
                  <a16:creationId xmlns:a16="http://schemas.microsoft.com/office/drawing/2014/main" id="{00000000-0008-0000-0700-0000EA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18</xdr:row>
          <xdr:rowOff>137160</xdr:rowOff>
        </xdr:from>
        <xdr:to>
          <xdr:col>13</xdr:col>
          <xdr:colOff>274320</xdr:colOff>
          <xdr:row>19</xdr:row>
          <xdr:rowOff>274320</xdr:rowOff>
        </xdr:to>
        <xdr:sp macro="" textlink="">
          <xdr:nvSpPr>
            <xdr:cNvPr id="366315" name="Check Box 747" hidden="1">
              <a:extLst>
                <a:ext uri="{63B3BB69-23CF-44E3-9099-C40C66FF867C}">
                  <a14:compatExt spid="_x0000_s366315"/>
                </a:ext>
                <a:ext uri="{FF2B5EF4-FFF2-40B4-BE49-F238E27FC236}">
                  <a16:creationId xmlns:a16="http://schemas.microsoft.com/office/drawing/2014/main" id="{00000000-0008-0000-0700-0000EB96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xdr:twoCellAnchor>
    <xdr:from>
      <xdr:col>14</xdr:col>
      <xdr:colOff>123825</xdr:colOff>
      <xdr:row>28</xdr:row>
      <xdr:rowOff>57150</xdr:rowOff>
    </xdr:from>
    <xdr:to>
      <xdr:col>27</xdr:col>
      <xdr:colOff>247650</xdr:colOff>
      <xdr:row>32</xdr:row>
      <xdr:rowOff>9526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124325" y="9229725"/>
          <a:ext cx="3086100" cy="638176"/>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200">
              <a:solidFill>
                <a:sysClr val="windowText" lastClr="000000"/>
              </a:solidFill>
              <a:latin typeface="UD デジタル 教科書体 NK-B" panose="02020700000000000000" pitchFamily="18" charset="-128"/>
              <a:ea typeface="UD デジタル 教科書体 NK-B" panose="02020700000000000000" pitchFamily="18" charset="-128"/>
            </a:rPr>
            <a:t>　食事情報提供表　</a:t>
          </a:r>
          <a:endPar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a:solidFill>
                <a:sysClr val="windowText" lastClr="000000"/>
              </a:solidFill>
              <a:latin typeface="UD デジタル 教科書体 NK-B" panose="02020700000000000000" pitchFamily="18" charset="-128"/>
              <a:ea typeface="UD デジタル 教科書体 NK-B" panose="02020700000000000000" pitchFamily="18" charset="-128"/>
            </a:rPr>
            <a:t>　　　　</a:t>
          </a:r>
          <a:r>
            <a:rPr kumimoji="1" lang="ja-JP" altLang="en-US" sz="1200" u="sng">
              <a:solidFill>
                <a:sysClr val="windowText" lastClr="000000"/>
              </a:solidFill>
              <a:latin typeface="UD デジタル 教科書体 NK-B" panose="02020700000000000000" pitchFamily="18" charset="-128"/>
              <a:ea typeface="UD デジタル 教科書体 NK-B" panose="02020700000000000000" pitchFamily="18" charset="-128"/>
            </a:rPr>
            <a:t>事前送付予定日　　　　月　　　日　</a:t>
          </a:r>
          <a:r>
            <a:rPr kumimoji="1" lang="ja-JP" altLang="en-US" sz="1200">
              <a:solidFill>
                <a:sysClr val="windowText" lastClr="000000"/>
              </a:solidFill>
              <a:latin typeface="UD デジタル 教科書体 NK-B" panose="02020700000000000000" pitchFamily="18" charset="-128"/>
              <a:ea typeface="UD デジタル 教科書体 NK-B" panose="02020700000000000000" pitchFamily="18" charset="-128"/>
            </a:rPr>
            <a:t>　</a:t>
          </a:r>
          <a:endParaRPr kumimoji="1" lang="ja-JP" altLang="en-US" sz="14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5</xdr:row>
      <xdr:rowOff>0</xdr:rowOff>
    </xdr:from>
    <xdr:to>
      <xdr:col>31</xdr:col>
      <xdr:colOff>371475</xdr:colOff>
      <xdr:row>10</xdr:row>
      <xdr:rowOff>452236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8850" y="2400300"/>
          <a:ext cx="9858375"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2</xdr:row>
      <xdr:rowOff>52915</xdr:rowOff>
    </xdr:from>
    <xdr:to>
      <xdr:col>18</xdr:col>
      <xdr:colOff>32084</xdr:colOff>
      <xdr:row>2</xdr:row>
      <xdr:rowOff>304915</xdr:rowOff>
    </xdr:to>
    <xdr:sp macro="" textlink="">
      <xdr:nvSpPr>
        <xdr:cNvPr id="2" name="円/楕円 40">
          <a:extLst>
            <a:ext uri="{FF2B5EF4-FFF2-40B4-BE49-F238E27FC236}">
              <a16:creationId xmlns:a16="http://schemas.microsoft.com/office/drawing/2014/main" id="{00000000-0008-0000-0900-000002000000}"/>
            </a:ext>
          </a:extLst>
        </xdr:cNvPr>
        <xdr:cNvSpPr>
          <a:spLocks/>
        </xdr:cNvSpPr>
      </xdr:nvSpPr>
      <xdr:spPr>
        <a:xfrm>
          <a:off x="8382000" y="538690"/>
          <a:ext cx="708359" cy="252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277131</xdr:colOff>
      <xdr:row>35</xdr:row>
      <xdr:rowOff>13608</xdr:rowOff>
    </xdr:from>
    <xdr:to>
      <xdr:col>8</xdr:col>
      <xdr:colOff>843641</xdr:colOff>
      <xdr:row>36</xdr:row>
      <xdr:rowOff>54429</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706131" y="11891283"/>
          <a:ext cx="871310" cy="364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BIZ UDゴシック" panose="020B0400000000000000" pitchFamily="49" charset="-128"/>
              <a:ea typeface="BIZ UDゴシック" panose="020B0400000000000000" pitchFamily="49" charset="-128"/>
            </a:rPr>
            <a:t>-31-</a:t>
          </a:r>
        </a:p>
        <a:p>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13</xdr:col>
      <xdr:colOff>0</xdr:colOff>
      <xdr:row>7</xdr:row>
      <xdr:rowOff>0</xdr:rowOff>
    </xdr:from>
    <xdr:to>
      <xdr:col>71</xdr:col>
      <xdr:colOff>38100</xdr:colOff>
      <xdr:row>8</xdr:row>
      <xdr:rowOff>104775</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8175" y="1990725"/>
          <a:ext cx="81438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66675</xdr:colOff>
      <xdr:row>22</xdr:row>
      <xdr:rowOff>9525</xdr:rowOff>
    </xdr:from>
    <xdr:to>
      <xdr:col>12</xdr:col>
      <xdr:colOff>66675</xdr:colOff>
      <xdr:row>27</xdr:row>
      <xdr:rowOff>9525</xdr:rowOff>
    </xdr:to>
    <xdr:sp macro="" textlink="">
      <xdr:nvSpPr>
        <xdr:cNvPr id="389465" name="Line 1">
          <a:extLst>
            <a:ext uri="{FF2B5EF4-FFF2-40B4-BE49-F238E27FC236}">
              <a16:creationId xmlns:a16="http://schemas.microsoft.com/office/drawing/2014/main" id="{00000000-0008-0000-0A00-000059F10500}"/>
            </a:ext>
          </a:extLst>
        </xdr:cNvPr>
        <xdr:cNvSpPr>
          <a:spLocks noChangeShapeType="1"/>
        </xdr:cNvSpPr>
      </xdr:nvSpPr>
      <xdr:spPr bwMode="auto">
        <a:xfrm>
          <a:off x="1781175" y="3771900"/>
          <a:ext cx="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19</xdr:row>
      <xdr:rowOff>57150</xdr:rowOff>
    </xdr:from>
    <xdr:to>
      <xdr:col>40</xdr:col>
      <xdr:colOff>0</xdr:colOff>
      <xdr:row>19</xdr:row>
      <xdr:rowOff>57150</xdr:rowOff>
    </xdr:to>
    <xdr:sp macro="" textlink="">
      <xdr:nvSpPr>
        <xdr:cNvPr id="389466" name="Line 2">
          <a:extLst>
            <a:ext uri="{FF2B5EF4-FFF2-40B4-BE49-F238E27FC236}">
              <a16:creationId xmlns:a16="http://schemas.microsoft.com/office/drawing/2014/main" id="{00000000-0008-0000-0A00-00005AF10500}"/>
            </a:ext>
          </a:extLst>
        </xdr:cNvPr>
        <xdr:cNvSpPr>
          <a:spLocks noChangeShapeType="1"/>
        </xdr:cNvSpPr>
      </xdr:nvSpPr>
      <xdr:spPr bwMode="auto">
        <a:xfrm>
          <a:off x="4743450" y="3362325"/>
          <a:ext cx="1000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19</xdr:row>
      <xdr:rowOff>57150</xdr:rowOff>
    </xdr:from>
    <xdr:to>
      <xdr:col>33</xdr:col>
      <xdr:colOff>0</xdr:colOff>
      <xdr:row>20</xdr:row>
      <xdr:rowOff>28575</xdr:rowOff>
    </xdr:to>
    <xdr:sp macro="" textlink="">
      <xdr:nvSpPr>
        <xdr:cNvPr id="389467" name="Line 3">
          <a:extLst>
            <a:ext uri="{FF2B5EF4-FFF2-40B4-BE49-F238E27FC236}">
              <a16:creationId xmlns:a16="http://schemas.microsoft.com/office/drawing/2014/main" id="{00000000-0008-0000-0A00-00005BF10500}"/>
            </a:ext>
          </a:extLst>
        </xdr:cNvPr>
        <xdr:cNvSpPr>
          <a:spLocks noChangeShapeType="1"/>
        </xdr:cNvSpPr>
      </xdr:nvSpPr>
      <xdr:spPr bwMode="auto">
        <a:xfrm>
          <a:off x="4743450" y="3362325"/>
          <a:ext cx="0" cy="123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9525</xdr:rowOff>
    </xdr:from>
    <xdr:to>
      <xdr:col>12</xdr:col>
      <xdr:colOff>66675</xdr:colOff>
      <xdr:row>59</xdr:row>
      <xdr:rowOff>9525</xdr:rowOff>
    </xdr:to>
    <xdr:sp macro="" textlink="">
      <xdr:nvSpPr>
        <xdr:cNvPr id="389468" name="Line 4">
          <a:extLst>
            <a:ext uri="{FF2B5EF4-FFF2-40B4-BE49-F238E27FC236}">
              <a16:creationId xmlns:a16="http://schemas.microsoft.com/office/drawing/2014/main" id="{00000000-0008-0000-0A00-00005CF10500}"/>
            </a:ext>
          </a:extLst>
        </xdr:cNvPr>
        <xdr:cNvSpPr>
          <a:spLocks noChangeShapeType="1"/>
        </xdr:cNvSpPr>
      </xdr:nvSpPr>
      <xdr:spPr bwMode="auto">
        <a:xfrm>
          <a:off x="1781175" y="8648700"/>
          <a:ext cx="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51</xdr:row>
      <xdr:rowOff>57150</xdr:rowOff>
    </xdr:from>
    <xdr:to>
      <xdr:col>40</xdr:col>
      <xdr:colOff>0</xdr:colOff>
      <xdr:row>51</xdr:row>
      <xdr:rowOff>57150</xdr:rowOff>
    </xdr:to>
    <xdr:sp macro="" textlink="">
      <xdr:nvSpPr>
        <xdr:cNvPr id="389469" name="Line 5">
          <a:extLst>
            <a:ext uri="{FF2B5EF4-FFF2-40B4-BE49-F238E27FC236}">
              <a16:creationId xmlns:a16="http://schemas.microsoft.com/office/drawing/2014/main" id="{00000000-0008-0000-0A00-00005DF10500}"/>
            </a:ext>
          </a:extLst>
        </xdr:cNvPr>
        <xdr:cNvSpPr>
          <a:spLocks noChangeShapeType="1"/>
        </xdr:cNvSpPr>
      </xdr:nvSpPr>
      <xdr:spPr bwMode="auto">
        <a:xfrm>
          <a:off x="4743450" y="8239125"/>
          <a:ext cx="1000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51</xdr:row>
      <xdr:rowOff>57150</xdr:rowOff>
    </xdr:from>
    <xdr:to>
      <xdr:col>33</xdr:col>
      <xdr:colOff>0</xdr:colOff>
      <xdr:row>52</xdr:row>
      <xdr:rowOff>28575</xdr:rowOff>
    </xdr:to>
    <xdr:sp macro="" textlink="">
      <xdr:nvSpPr>
        <xdr:cNvPr id="389471" name="Line 6">
          <a:extLst>
            <a:ext uri="{FF2B5EF4-FFF2-40B4-BE49-F238E27FC236}">
              <a16:creationId xmlns:a16="http://schemas.microsoft.com/office/drawing/2014/main" id="{00000000-0008-0000-0A00-00005FF10500}"/>
            </a:ext>
          </a:extLst>
        </xdr:cNvPr>
        <xdr:cNvSpPr>
          <a:spLocks noChangeShapeType="1"/>
        </xdr:cNvSpPr>
      </xdr:nvSpPr>
      <xdr:spPr bwMode="auto">
        <a:xfrm>
          <a:off x="4743450" y="8239125"/>
          <a:ext cx="0" cy="123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11905</xdr:colOff>
      <xdr:row>1</xdr:row>
      <xdr:rowOff>59531</xdr:rowOff>
    </xdr:from>
    <xdr:to>
      <xdr:col>52</xdr:col>
      <xdr:colOff>71436</xdr:colOff>
      <xdr:row>27</xdr:row>
      <xdr:rowOff>47625</xdr:rowOff>
    </xdr:to>
    <xdr:sp macro="" textlink="">
      <xdr:nvSpPr>
        <xdr:cNvPr id="2" name="吹き出し: 左矢印 1">
          <a:extLst>
            <a:ext uri="{FF2B5EF4-FFF2-40B4-BE49-F238E27FC236}">
              <a16:creationId xmlns:a16="http://schemas.microsoft.com/office/drawing/2014/main" id="{00000000-0008-0000-0A00-000002000000}"/>
            </a:ext>
          </a:extLst>
        </xdr:cNvPr>
        <xdr:cNvSpPr/>
      </xdr:nvSpPr>
      <xdr:spPr>
        <a:xfrm>
          <a:off x="7203280" y="440531"/>
          <a:ext cx="1393031" cy="4179094"/>
        </a:xfrm>
        <a:prstGeom prst="leftArrowCallout">
          <a:avLst/>
        </a:prstGeom>
        <a:solidFill>
          <a:srgbClr val="FFFF00"/>
        </a:solidFill>
        <a:ln>
          <a:solidFill>
            <a:srgbClr val="FF0000"/>
          </a:solidFill>
        </a:ln>
      </xdr:spPr>
      <xdr:style>
        <a:lnRef idx="2">
          <a:schemeClr val="accent4"/>
        </a:lnRef>
        <a:fillRef idx="1">
          <a:schemeClr val="lt1"/>
        </a:fillRef>
        <a:effectRef idx="0">
          <a:schemeClr val="accent4"/>
        </a:effectRef>
        <a:fontRef idx="minor">
          <a:schemeClr val="dk1"/>
        </a:fontRef>
      </xdr:style>
      <xdr:txBody>
        <a:bodyPr vert="eaVert" rtlCol="0" anchor="ctr"/>
        <a:lstStyle/>
        <a:p>
          <a:pPr algn="l"/>
          <a:r>
            <a:rPr kumimoji="1" lang="ja-JP" altLang="en-US" sz="1600">
              <a:latin typeface="BIZ UDPゴシック" panose="020B0400000000000000" pitchFamily="50" charset="-128"/>
              <a:ea typeface="BIZ UDPゴシック" panose="020B0400000000000000" pitchFamily="50" charset="-128"/>
            </a:rPr>
            <a:t>打ち合わせ時に割り当てられた宿泊室に</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宿泊人数を直接入力してください</a:t>
          </a:r>
        </a:p>
      </xdr:txBody>
    </xdr:sp>
    <xdr:clientData/>
  </xdr:twoCellAnchor>
  <xdr:twoCellAnchor>
    <xdr:from>
      <xdr:col>50</xdr:col>
      <xdr:colOff>0</xdr:colOff>
      <xdr:row>36</xdr:row>
      <xdr:rowOff>0</xdr:rowOff>
    </xdr:from>
    <xdr:to>
      <xdr:col>52</xdr:col>
      <xdr:colOff>59531</xdr:colOff>
      <xdr:row>63</xdr:row>
      <xdr:rowOff>0</xdr:rowOff>
    </xdr:to>
    <xdr:sp macro="" textlink="">
      <xdr:nvSpPr>
        <xdr:cNvPr id="15" name="吹き出し: 左矢印 14">
          <a:extLst>
            <a:ext uri="{FF2B5EF4-FFF2-40B4-BE49-F238E27FC236}">
              <a16:creationId xmlns:a16="http://schemas.microsoft.com/office/drawing/2014/main" id="{00000000-0008-0000-0A00-00000F000000}"/>
            </a:ext>
          </a:extLst>
        </xdr:cNvPr>
        <xdr:cNvSpPr/>
      </xdr:nvSpPr>
      <xdr:spPr>
        <a:xfrm>
          <a:off x="7191375" y="5965031"/>
          <a:ext cx="1393031" cy="4179094"/>
        </a:xfrm>
        <a:prstGeom prst="leftArrowCallout">
          <a:avLst/>
        </a:prstGeom>
        <a:solidFill>
          <a:srgbClr val="FFFF00"/>
        </a:solidFill>
        <a:ln w="25400" cap="flat" cmpd="sng" algn="ctr">
          <a:solidFill>
            <a:srgbClr val="FF0000"/>
          </a:solidFill>
          <a:prstDash val="solid"/>
        </a:ln>
        <a:effectLst/>
      </xdr:spPr>
      <xdr:txBody>
        <a:bodyPr vert="eaVert"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打ち合わせ時に割り当てられた宿泊室に</a:t>
          </a: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宿泊人数を直接入力してください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5.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6.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8.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sheetPr>
  <dimension ref="A1:H34"/>
  <sheetViews>
    <sheetView view="pageBreakPreview" zoomScale="86" zoomScaleNormal="100" zoomScaleSheetLayoutView="86" workbookViewId="0">
      <selection activeCell="A35" sqref="A35"/>
    </sheetView>
  </sheetViews>
  <sheetFormatPr defaultColWidth="9" defaultRowHeight="12.6"/>
  <cols>
    <col min="1" max="8" width="10.6640625" style="65" customWidth="1"/>
    <col min="9" max="11" width="7.6640625" style="65" customWidth="1"/>
    <col min="12" max="16384" width="9" style="65"/>
  </cols>
  <sheetData>
    <row r="1" spans="1:8" ht="30" customHeight="1">
      <c r="A1" s="615" t="s">
        <v>0</v>
      </c>
      <c r="B1" s="616"/>
      <c r="C1" s="616"/>
      <c r="D1" s="616"/>
      <c r="E1" s="616"/>
      <c r="F1" s="616"/>
      <c r="G1" s="616"/>
      <c r="H1" s="616"/>
    </row>
    <row r="2" spans="1:8" ht="15" customHeight="1">
      <c r="A2" s="627"/>
      <c r="B2" s="627"/>
      <c r="C2" s="627"/>
      <c r="D2" s="627"/>
      <c r="E2" s="627"/>
      <c r="F2" s="627"/>
      <c r="G2" s="627"/>
      <c r="H2" s="627"/>
    </row>
    <row r="3" spans="1:8" ht="30" customHeight="1" thickBot="1">
      <c r="A3" s="617" t="s">
        <v>1</v>
      </c>
      <c r="B3" s="617"/>
      <c r="C3" s="617"/>
      <c r="D3" s="617"/>
      <c r="E3" s="617"/>
      <c r="F3" s="617"/>
      <c r="G3" s="617"/>
      <c r="H3" s="617"/>
    </row>
    <row r="4" spans="1:8" ht="30" customHeight="1" thickBot="1">
      <c r="A4" s="573"/>
      <c r="B4" s="574"/>
      <c r="C4" s="618" t="s">
        <v>2</v>
      </c>
      <c r="D4" s="619"/>
      <c r="E4" s="619" t="s">
        <v>3</v>
      </c>
      <c r="F4" s="620"/>
      <c r="G4" s="230"/>
      <c r="H4" s="230"/>
    </row>
    <row r="5" spans="1:8" ht="30" customHeight="1">
      <c r="A5" s="623" t="s">
        <v>4</v>
      </c>
      <c r="B5" s="624"/>
      <c r="C5" s="577" t="s">
        <v>5</v>
      </c>
      <c r="D5" s="575"/>
      <c r="E5" s="575" t="s">
        <v>6</v>
      </c>
      <c r="F5" s="576"/>
      <c r="G5" s="193"/>
      <c r="H5" s="193"/>
    </row>
    <row r="6" spans="1:8" ht="30" customHeight="1">
      <c r="A6" s="580" t="s">
        <v>7</v>
      </c>
      <c r="B6" s="581"/>
      <c r="C6" s="584" t="s">
        <v>8</v>
      </c>
      <c r="D6" s="585"/>
      <c r="E6" s="621" t="s">
        <v>6</v>
      </c>
      <c r="F6" s="622"/>
    </row>
    <row r="7" spans="1:8" ht="30" customHeight="1">
      <c r="A7" s="580" t="s">
        <v>9</v>
      </c>
      <c r="B7" s="581"/>
      <c r="C7" s="584" t="s">
        <v>10</v>
      </c>
      <c r="D7" s="585"/>
      <c r="E7" s="621" t="s">
        <v>6</v>
      </c>
      <c r="F7" s="622"/>
    </row>
    <row r="8" spans="1:8" ht="30" customHeight="1">
      <c r="A8" s="580" t="s">
        <v>11</v>
      </c>
      <c r="B8" s="581"/>
      <c r="C8" s="584" t="s">
        <v>12</v>
      </c>
      <c r="D8" s="585"/>
      <c r="E8" s="621" t="s">
        <v>6</v>
      </c>
      <c r="F8" s="622"/>
    </row>
    <row r="9" spans="1:8" ht="30" customHeight="1">
      <c r="A9" s="580" t="s">
        <v>13</v>
      </c>
      <c r="B9" s="581"/>
      <c r="C9" s="584" t="s">
        <v>14</v>
      </c>
      <c r="D9" s="585"/>
      <c r="E9" s="621" t="s">
        <v>6</v>
      </c>
      <c r="F9" s="622"/>
    </row>
    <row r="10" spans="1:8" ht="30" customHeight="1">
      <c r="A10" s="580" t="s">
        <v>15</v>
      </c>
      <c r="B10" s="581"/>
      <c r="C10" s="584" t="s">
        <v>14</v>
      </c>
      <c r="D10" s="585"/>
      <c r="E10" s="621" t="s">
        <v>6</v>
      </c>
      <c r="F10" s="622"/>
    </row>
    <row r="11" spans="1:8" ht="30" customHeight="1" thickBot="1">
      <c r="A11" s="578" t="s">
        <v>16</v>
      </c>
      <c r="B11" s="579"/>
      <c r="C11" s="582" t="s">
        <v>17</v>
      </c>
      <c r="D11" s="583"/>
      <c r="E11" s="625" t="s">
        <v>6</v>
      </c>
      <c r="F11" s="626"/>
    </row>
    <row r="12" spans="1:8" ht="15" customHeight="1">
      <c r="A12" s="193"/>
      <c r="B12" s="193"/>
      <c r="C12" s="231"/>
      <c r="D12" s="231"/>
      <c r="E12" s="232"/>
      <c r="F12" s="232"/>
    </row>
    <row r="13" spans="1:8" ht="30" customHeight="1" thickBot="1">
      <c r="A13" s="617" t="s">
        <v>18</v>
      </c>
      <c r="B13" s="617"/>
      <c r="C13" s="617"/>
      <c r="D13" s="617"/>
      <c r="E13" s="617"/>
      <c r="F13" s="617"/>
      <c r="G13" s="617"/>
      <c r="H13" s="617"/>
    </row>
    <row r="14" spans="1:8" ht="30" customHeight="1" thickBot="1">
      <c r="A14" s="605"/>
      <c r="B14" s="606"/>
      <c r="C14" s="607" t="s">
        <v>19</v>
      </c>
      <c r="D14" s="608"/>
      <c r="E14" s="608" t="s">
        <v>20</v>
      </c>
      <c r="F14" s="608"/>
      <c r="G14" s="608" t="s">
        <v>21</v>
      </c>
      <c r="H14" s="609"/>
    </row>
    <row r="15" spans="1:8" ht="30" customHeight="1">
      <c r="A15" s="610" t="s">
        <v>22</v>
      </c>
      <c r="B15" s="611"/>
      <c r="C15" s="612" t="s">
        <v>14</v>
      </c>
      <c r="D15" s="613"/>
      <c r="E15" s="613" t="s">
        <v>23</v>
      </c>
      <c r="F15" s="613"/>
      <c r="G15" s="613" t="s">
        <v>24</v>
      </c>
      <c r="H15" s="614"/>
    </row>
    <row r="16" spans="1:8" ht="30" customHeight="1">
      <c r="A16" s="588" t="s">
        <v>25</v>
      </c>
      <c r="B16" s="589"/>
      <c r="C16" s="586" t="s">
        <v>26</v>
      </c>
      <c r="D16" s="569"/>
      <c r="E16" s="569" t="s">
        <v>27</v>
      </c>
      <c r="F16" s="569"/>
      <c r="G16" s="569" t="s">
        <v>28</v>
      </c>
      <c r="H16" s="587"/>
    </row>
    <row r="17" spans="1:8" ht="30" customHeight="1">
      <c r="A17" s="588" t="s">
        <v>29</v>
      </c>
      <c r="B17" s="589"/>
      <c r="C17" s="594" t="s">
        <v>30</v>
      </c>
      <c r="D17" s="595"/>
      <c r="E17" s="590" t="s">
        <v>31</v>
      </c>
      <c r="F17" s="595"/>
      <c r="G17" s="590" t="s">
        <v>32</v>
      </c>
      <c r="H17" s="591"/>
    </row>
    <row r="18" spans="1:8" ht="30" customHeight="1">
      <c r="A18" s="588" t="s">
        <v>33</v>
      </c>
      <c r="B18" s="589"/>
      <c r="C18" s="596"/>
      <c r="D18" s="597"/>
      <c r="E18" s="592"/>
      <c r="F18" s="597"/>
      <c r="G18" s="592"/>
      <c r="H18" s="593"/>
    </row>
    <row r="19" spans="1:8" ht="30" customHeight="1">
      <c r="A19" s="588" t="s">
        <v>34</v>
      </c>
      <c r="B19" s="589"/>
      <c r="C19" s="586" t="s">
        <v>24</v>
      </c>
      <c r="D19" s="569"/>
      <c r="E19" s="569" t="s">
        <v>35</v>
      </c>
      <c r="F19" s="569"/>
      <c r="G19" s="569" t="s">
        <v>36</v>
      </c>
      <c r="H19" s="587"/>
    </row>
    <row r="20" spans="1:8" ht="30" customHeight="1">
      <c r="A20" s="588" t="s">
        <v>37</v>
      </c>
      <c r="B20" s="589"/>
      <c r="C20" s="586" t="s">
        <v>38</v>
      </c>
      <c r="D20" s="569"/>
      <c r="E20" s="569" t="s">
        <v>39</v>
      </c>
      <c r="F20" s="569"/>
      <c r="G20" s="569" t="s">
        <v>40</v>
      </c>
      <c r="H20" s="587"/>
    </row>
    <row r="21" spans="1:8" ht="30" customHeight="1" thickBot="1">
      <c r="A21" s="603" t="s">
        <v>41</v>
      </c>
      <c r="B21" s="604"/>
      <c r="C21" s="602" t="s">
        <v>42</v>
      </c>
      <c r="D21" s="600"/>
      <c r="E21" s="600" t="s">
        <v>39</v>
      </c>
      <c r="F21" s="600"/>
      <c r="G21" s="600" t="s">
        <v>43</v>
      </c>
      <c r="H21" s="601"/>
    </row>
    <row r="22" spans="1:8" ht="20.100000000000001" customHeight="1">
      <c r="A22" s="598" t="s">
        <v>44</v>
      </c>
      <c r="B22" s="598"/>
      <c r="C22" s="598"/>
      <c r="D22" s="598"/>
      <c r="E22" s="598"/>
      <c r="F22" s="598"/>
      <c r="G22" s="598"/>
      <c r="H22" s="598"/>
    </row>
    <row r="23" spans="1:8" ht="20.100000000000001" customHeight="1">
      <c r="A23" s="599" t="s">
        <v>45</v>
      </c>
      <c r="B23" s="599"/>
      <c r="C23" s="599"/>
      <c r="D23" s="599"/>
      <c r="E23" s="599"/>
      <c r="F23" s="599"/>
      <c r="G23" s="599"/>
      <c r="H23" s="599"/>
    </row>
    <row r="24" spans="1:8" ht="15" customHeight="1">
      <c r="A24" s="230"/>
      <c r="B24" s="230"/>
      <c r="C24" s="233"/>
      <c r="D24" s="233"/>
      <c r="E24" s="233"/>
      <c r="F24" s="233"/>
      <c r="G24" s="233"/>
      <c r="H24" s="233"/>
    </row>
    <row r="25" spans="1:8" ht="30" customHeight="1" thickBot="1">
      <c r="A25" s="572" t="s">
        <v>46</v>
      </c>
      <c r="B25" s="572"/>
      <c r="C25" s="572"/>
      <c r="D25" s="572"/>
      <c r="E25" s="572"/>
      <c r="F25" s="572"/>
      <c r="G25" s="572"/>
      <c r="H25" s="572"/>
    </row>
    <row r="26" spans="1:8" ht="30" customHeight="1" thickBot="1">
      <c r="A26" s="642"/>
      <c r="B26" s="643"/>
      <c r="C26" s="629" t="s">
        <v>47</v>
      </c>
      <c r="D26" s="608"/>
      <c r="E26" s="608" t="s">
        <v>20</v>
      </c>
      <c r="F26" s="608"/>
      <c r="G26" s="630" t="s">
        <v>21</v>
      </c>
      <c r="H26" s="631"/>
    </row>
    <row r="27" spans="1:8" ht="30" customHeight="1">
      <c r="A27" s="640" t="s">
        <v>48</v>
      </c>
      <c r="B27" s="641"/>
      <c r="C27" s="644" t="s">
        <v>6</v>
      </c>
      <c r="D27" s="644"/>
      <c r="E27" s="644"/>
      <c r="F27" s="644"/>
      <c r="G27" s="644"/>
      <c r="H27" s="593"/>
    </row>
    <row r="28" spans="1:8" ht="30" customHeight="1">
      <c r="A28" s="638" t="s">
        <v>49</v>
      </c>
      <c r="B28" s="639"/>
      <c r="C28" s="645" t="s">
        <v>50</v>
      </c>
      <c r="D28" s="569"/>
      <c r="E28" s="569" t="s">
        <v>51</v>
      </c>
      <c r="F28" s="569"/>
      <c r="G28" s="570" t="s">
        <v>52</v>
      </c>
      <c r="H28" s="571"/>
    </row>
    <row r="29" spans="1:8" ht="30" customHeight="1" thickBot="1">
      <c r="A29" s="636" t="s">
        <v>53</v>
      </c>
      <c r="B29" s="637"/>
      <c r="C29" s="635" t="s">
        <v>54</v>
      </c>
      <c r="D29" s="600"/>
      <c r="E29" s="600" t="s">
        <v>17</v>
      </c>
      <c r="F29" s="600"/>
      <c r="G29" s="633" t="s">
        <v>26</v>
      </c>
      <c r="H29" s="634"/>
    </row>
    <row r="30" spans="1:8" ht="20.100000000000001" customHeight="1">
      <c r="A30" s="632" t="s">
        <v>55</v>
      </c>
      <c r="B30" s="632"/>
      <c r="C30" s="632"/>
      <c r="D30" s="632"/>
      <c r="E30" s="632"/>
      <c r="F30" s="632"/>
      <c r="G30" s="632"/>
      <c r="H30" s="632"/>
    </row>
    <row r="31" spans="1:8" ht="20.100000000000001" customHeight="1">
      <c r="A31" s="632" t="s">
        <v>56</v>
      </c>
      <c r="B31" s="632"/>
      <c r="C31" s="632"/>
      <c r="D31" s="632"/>
      <c r="E31" s="632"/>
      <c r="F31" s="632"/>
      <c r="G31" s="632"/>
      <c r="H31" s="632"/>
    </row>
    <row r="32" spans="1:8" ht="20.100000000000001" customHeight="1">
      <c r="A32" s="632" t="s">
        <v>57</v>
      </c>
      <c r="B32" s="632"/>
      <c r="C32" s="632"/>
      <c r="D32" s="632"/>
      <c r="E32" s="632"/>
      <c r="F32" s="632"/>
      <c r="G32" s="632"/>
      <c r="H32" s="632"/>
    </row>
    <row r="33" spans="1:8" ht="5.4" customHeight="1"/>
    <row r="34" spans="1:8" ht="15" customHeight="1">
      <c r="A34" s="628" t="s">
        <v>708</v>
      </c>
      <c r="B34" s="628"/>
      <c r="C34" s="628"/>
      <c r="D34" s="628"/>
      <c r="E34" s="628"/>
      <c r="F34" s="628"/>
      <c r="G34" s="628"/>
      <c r="H34" s="628"/>
    </row>
  </sheetData>
  <sheetProtection selectLockedCells="1" selectUnlockedCells="1"/>
  <mergeCells count="78">
    <mergeCell ref="A34:H34"/>
    <mergeCell ref="C26:D26"/>
    <mergeCell ref="E26:F26"/>
    <mergeCell ref="G26:H26"/>
    <mergeCell ref="A32:H32"/>
    <mergeCell ref="G29:H29"/>
    <mergeCell ref="A31:H31"/>
    <mergeCell ref="A30:H30"/>
    <mergeCell ref="C29:D29"/>
    <mergeCell ref="E29:F29"/>
    <mergeCell ref="A29:B29"/>
    <mergeCell ref="A28:B28"/>
    <mergeCell ref="A27:B27"/>
    <mergeCell ref="A26:B26"/>
    <mergeCell ref="C27:H27"/>
    <mergeCell ref="C28:D28"/>
    <mergeCell ref="A1:H1"/>
    <mergeCell ref="A3:H3"/>
    <mergeCell ref="A13:H13"/>
    <mergeCell ref="C6:D6"/>
    <mergeCell ref="C4:D4"/>
    <mergeCell ref="E4:F4"/>
    <mergeCell ref="E6:F6"/>
    <mergeCell ref="A5:B5"/>
    <mergeCell ref="E11:F11"/>
    <mergeCell ref="C8:D8"/>
    <mergeCell ref="C9:D9"/>
    <mergeCell ref="A2:H2"/>
    <mergeCell ref="E7:F7"/>
    <mergeCell ref="E8:F8"/>
    <mergeCell ref="E9:F9"/>
    <mergeCell ref="E10:F10"/>
    <mergeCell ref="A14:B14"/>
    <mergeCell ref="C14:D14"/>
    <mergeCell ref="E14:F14"/>
    <mergeCell ref="G14:H14"/>
    <mergeCell ref="A15:B15"/>
    <mergeCell ref="C15:D15"/>
    <mergeCell ref="E15:F15"/>
    <mergeCell ref="G15:H15"/>
    <mergeCell ref="A22:H22"/>
    <mergeCell ref="A23:H23"/>
    <mergeCell ref="C19:D19"/>
    <mergeCell ref="E19:F19"/>
    <mergeCell ref="G19:H19"/>
    <mergeCell ref="G21:H21"/>
    <mergeCell ref="C21:D21"/>
    <mergeCell ref="E21:F21"/>
    <mergeCell ref="E20:F20"/>
    <mergeCell ref="G20:H20"/>
    <mergeCell ref="A21:B21"/>
    <mergeCell ref="A20:B20"/>
    <mergeCell ref="C20:D20"/>
    <mergeCell ref="E16:F16"/>
    <mergeCell ref="G16:H16"/>
    <mergeCell ref="A19:B19"/>
    <mergeCell ref="A17:B17"/>
    <mergeCell ref="G17:H18"/>
    <mergeCell ref="A18:B18"/>
    <mergeCell ref="A16:B16"/>
    <mergeCell ref="C17:D18"/>
    <mergeCell ref="E17:F18"/>
    <mergeCell ref="E28:F28"/>
    <mergeCell ref="G28:H28"/>
    <mergeCell ref="A25:H25"/>
    <mergeCell ref="A4:B4"/>
    <mergeCell ref="E5:F5"/>
    <mergeCell ref="C5:D5"/>
    <mergeCell ref="A11:B11"/>
    <mergeCell ref="A10:B10"/>
    <mergeCell ref="A9:B9"/>
    <mergeCell ref="A8:B8"/>
    <mergeCell ref="A6:B6"/>
    <mergeCell ref="C11:D11"/>
    <mergeCell ref="C10:D10"/>
    <mergeCell ref="A7:B7"/>
    <mergeCell ref="C7:D7"/>
    <mergeCell ref="C16:D16"/>
  </mergeCells>
  <phoneticPr fontId="2"/>
  <pageMargins left="0.78740157480314965" right="0" top="0.19685039370078741" bottom="0" header="0" footer="0"/>
  <pageSetup paperSize="9" scale="98"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801F7-0706-4E4F-B24B-99DBEB078C0E}">
  <sheetPr>
    <tabColor theme="9" tint="0.39997558519241921"/>
  </sheetPr>
  <dimension ref="A1:W217"/>
  <sheetViews>
    <sheetView view="pageBreakPreview" zoomScale="70" zoomScaleNormal="100" zoomScaleSheetLayoutView="70" workbookViewId="0">
      <selection activeCell="N7" sqref="N7"/>
    </sheetView>
  </sheetViews>
  <sheetFormatPr defaultColWidth="1.6640625" defaultRowHeight="12.6"/>
  <cols>
    <col min="1" max="1" width="19.33203125" style="65" customWidth="1"/>
    <col min="2" max="2" width="5.6640625" style="65" customWidth="1"/>
    <col min="3" max="8" width="4" style="65" customWidth="1"/>
    <col min="9" max="9" width="25" style="65" customWidth="1"/>
    <col min="10" max="10" width="21.21875" style="65" customWidth="1"/>
    <col min="11" max="11" width="7.21875" style="65" customWidth="1"/>
    <col min="12" max="12" width="4.21875" style="65" customWidth="1"/>
    <col min="13" max="16" width="1.6640625" style="65"/>
    <col min="17" max="17" width="5.6640625" style="65" bestFit="1" customWidth="1"/>
    <col min="18" max="22" width="1.6640625" style="65"/>
    <col min="23" max="23" width="8" style="65" customWidth="1"/>
    <col min="24" max="31" width="1.6640625" style="65"/>
    <col min="32" max="32" width="3.33203125" style="65" bestFit="1" customWidth="1"/>
    <col min="33" max="16384" width="1.6640625" style="65"/>
  </cols>
  <sheetData>
    <row r="1" spans="1:23" ht="29.25" customHeight="1">
      <c r="A1" s="1915" t="s">
        <v>433</v>
      </c>
      <c r="B1" s="1915"/>
      <c r="C1" s="1915"/>
      <c r="D1" s="1915"/>
      <c r="E1" s="1915"/>
      <c r="F1" s="1915"/>
      <c r="G1" s="1915"/>
      <c r="H1" s="1915"/>
      <c r="I1" s="1915"/>
      <c r="J1" s="1915"/>
      <c r="K1" s="1915"/>
      <c r="L1" s="1915"/>
    </row>
    <row r="2" spans="1:23" s="397" customFormat="1" ht="9" customHeight="1" thickBot="1">
      <c r="B2" s="1916"/>
      <c r="C2" s="1916"/>
      <c r="D2" s="1916"/>
      <c r="E2" s="1916"/>
      <c r="F2" s="1916"/>
      <c r="G2" s="1916"/>
      <c r="H2" s="1916"/>
      <c r="I2" s="1916"/>
      <c r="J2" s="1916"/>
      <c r="K2" s="1916"/>
      <c r="L2" s="1916"/>
      <c r="N2" s="398"/>
      <c r="O2" s="398"/>
      <c r="P2" s="398"/>
      <c r="Q2" s="398"/>
      <c r="R2" s="398"/>
    </row>
    <row r="3" spans="1:23" ht="32.1" customHeight="1" thickBot="1">
      <c r="A3" s="399" t="s">
        <v>434</v>
      </c>
      <c r="B3" s="1917">
        <f>①申請書!AI7</f>
        <v>0</v>
      </c>
      <c r="C3" s="1918"/>
      <c r="D3" s="1918"/>
      <c r="E3" s="1918"/>
      <c r="F3" s="1918"/>
      <c r="G3" s="1918"/>
      <c r="H3" s="1918"/>
      <c r="I3" s="1918"/>
      <c r="J3" s="1918"/>
      <c r="K3" s="1918"/>
      <c r="L3" s="1919"/>
    </row>
    <row r="4" spans="1:23" ht="32.1" customHeight="1" thickBot="1">
      <c r="A4" s="400" t="s">
        <v>134</v>
      </c>
      <c r="B4" s="1920">
        <f>①申請書!AI9</f>
        <v>0</v>
      </c>
      <c r="C4" s="1921"/>
      <c r="D4" s="1921"/>
      <c r="E4" s="1921"/>
      <c r="F4" s="1921"/>
      <c r="G4" s="1921"/>
      <c r="H4" s="1921"/>
      <c r="I4" s="1921"/>
      <c r="J4" s="1921"/>
      <c r="K4" s="1921"/>
      <c r="L4" s="1922"/>
    </row>
    <row r="5" spans="1:23" ht="13.5" customHeight="1" thickBot="1">
      <c r="B5" s="401"/>
      <c r="C5" s="401"/>
      <c r="D5" s="402"/>
      <c r="E5" s="402"/>
      <c r="F5" s="402"/>
      <c r="G5" s="402"/>
      <c r="H5" s="402"/>
      <c r="I5" s="1921"/>
      <c r="J5" s="1921"/>
      <c r="K5" s="1921"/>
      <c r="L5" s="1921"/>
    </row>
    <row r="6" spans="1:23" ht="15" customHeight="1">
      <c r="A6" s="1937" t="s">
        <v>435</v>
      </c>
      <c r="B6" s="1937" t="s">
        <v>151</v>
      </c>
      <c r="C6" s="1938" t="s">
        <v>153</v>
      </c>
      <c r="D6" s="1940" t="s">
        <v>436</v>
      </c>
      <c r="E6" s="1912"/>
      <c r="F6" s="1912"/>
      <c r="G6" s="1912"/>
      <c r="H6" s="1909"/>
      <c r="I6" s="1937" t="s">
        <v>437</v>
      </c>
      <c r="J6" s="1925" t="s">
        <v>438</v>
      </c>
      <c r="K6" s="1926" t="s">
        <v>188</v>
      </c>
      <c r="L6" s="1928" t="s">
        <v>439</v>
      </c>
    </row>
    <row r="7" spans="1:23" ht="27.6" customHeight="1" thickBot="1">
      <c r="A7" s="625"/>
      <c r="B7" s="625"/>
      <c r="C7" s="1939"/>
      <c r="D7" s="555" t="s">
        <v>440</v>
      </c>
      <c r="E7" s="556" t="s">
        <v>441</v>
      </c>
      <c r="F7" s="556" t="s">
        <v>442</v>
      </c>
      <c r="G7" s="557" t="s">
        <v>443</v>
      </c>
      <c r="H7" s="557" t="s">
        <v>444</v>
      </c>
      <c r="I7" s="625"/>
      <c r="J7" s="626"/>
      <c r="K7" s="1927"/>
      <c r="L7" s="1929"/>
      <c r="N7" s="567" t="s">
        <v>710</v>
      </c>
    </row>
    <row r="8" spans="1:23" s="407" customFormat="1" ht="30.75" customHeight="1">
      <c r="A8" s="554"/>
      <c r="B8" s="395"/>
      <c r="C8" s="404"/>
      <c r="D8" s="404"/>
      <c r="E8" s="404"/>
      <c r="F8" s="404"/>
      <c r="G8" s="404"/>
      <c r="H8" s="404"/>
      <c r="I8" s="405"/>
      <c r="J8" s="405"/>
      <c r="K8" s="406"/>
      <c r="L8" s="534">
        <v>1</v>
      </c>
    </row>
    <row r="9" spans="1:23" ht="30.75" customHeight="1">
      <c r="A9" s="408"/>
      <c r="B9" s="409"/>
      <c r="C9" s="410"/>
      <c r="D9" s="410"/>
      <c r="E9" s="410"/>
      <c r="F9" s="410"/>
      <c r="G9" s="410"/>
      <c r="H9" s="410"/>
      <c r="I9" s="411"/>
      <c r="J9" s="411"/>
      <c r="K9" s="412"/>
      <c r="L9" s="535">
        <v>2</v>
      </c>
      <c r="W9" s="65" t="s">
        <v>446</v>
      </c>
    </row>
    <row r="10" spans="1:23" ht="30.75" customHeight="1">
      <c r="A10" s="408"/>
      <c r="B10" s="409"/>
      <c r="C10" s="410"/>
      <c r="D10" s="410"/>
      <c r="E10" s="410"/>
      <c r="F10" s="410"/>
      <c r="G10" s="410"/>
      <c r="H10" s="410"/>
      <c r="I10" s="411"/>
      <c r="J10" s="411"/>
      <c r="K10" s="412"/>
      <c r="L10" s="535">
        <v>3</v>
      </c>
      <c r="W10" s="65" t="s">
        <v>447</v>
      </c>
    </row>
    <row r="11" spans="1:23" ht="30.75" customHeight="1">
      <c r="A11" s="408"/>
      <c r="B11" s="409"/>
      <c r="C11" s="410"/>
      <c r="D11" s="410"/>
      <c r="E11" s="410"/>
      <c r="F11" s="410"/>
      <c r="G11" s="410"/>
      <c r="H11" s="410"/>
      <c r="I11" s="411"/>
      <c r="J11" s="411"/>
      <c r="K11" s="412"/>
      <c r="L11" s="535">
        <v>4</v>
      </c>
    </row>
    <row r="12" spans="1:23" ht="30.75" customHeight="1">
      <c r="A12" s="408"/>
      <c r="B12" s="409"/>
      <c r="C12" s="410"/>
      <c r="D12" s="410"/>
      <c r="E12" s="410"/>
      <c r="F12" s="410"/>
      <c r="G12" s="410"/>
      <c r="H12" s="410"/>
      <c r="I12" s="411"/>
      <c r="J12" s="411"/>
      <c r="K12" s="412"/>
      <c r="L12" s="535">
        <v>5</v>
      </c>
    </row>
    <row r="13" spans="1:23" ht="30.75" customHeight="1">
      <c r="A13" s="408"/>
      <c r="B13" s="409"/>
      <c r="C13" s="410"/>
      <c r="D13" s="410"/>
      <c r="E13" s="410"/>
      <c r="F13" s="410"/>
      <c r="G13" s="410"/>
      <c r="H13" s="410"/>
      <c r="I13" s="411"/>
      <c r="J13" s="411"/>
      <c r="K13" s="412"/>
      <c r="L13" s="535">
        <v>6</v>
      </c>
    </row>
    <row r="14" spans="1:23" ht="30.75" customHeight="1">
      <c r="A14" s="408"/>
      <c r="B14" s="409"/>
      <c r="C14" s="410"/>
      <c r="D14" s="410"/>
      <c r="E14" s="410"/>
      <c r="F14" s="410"/>
      <c r="G14" s="410"/>
      <c r="H14" s="410"/>
      <c r="I14" s="411"/>
      <c r="J14" s="411"/>
      <c r="K14" s="412"/>
      <c r="L14" s="535">
        <v>7</v>
      </c>
    </row>
    <row r="15" spans="1:23" ht="30.75" customHeight="1">
      <c r="A15" s="408"/>
      <c r="B15" s="409"/>
      <c r="C15" s="410"/>
      <c r="D15" s="410"/>
      <c r="E15" s="410"/>
      <c r="F15" s="410"/>
      <c r="G15" s="410"/>
      <c r="H15" s="410"/>
      <c r="I15" s="411"/>
      <c r="J15" s="411"/>
      <c r="K15" s="412"/>
      <c r="L15" s="535">
        <v>8</v>
      </c>
    </row>
    <row r="16" spans="1:23" ht="30.75" customHeight="1">
      <c r="A16" s="408"/>
      <c r="B16" s="409"/>
      <c r="C16" s="410"/>
      <c r="D16" s="410"/>
      <c r="E16" s="410"/>
      <c r="F16" s="410"/>
      <c r="G16" s="410"/>
      <c r="H16" s="410"/>
      <c r="I16" s="411"/>
      <c r="J16" s="411"/>
      <c r="K16" s="412"/>
      <c r="L16" s="535"/>
    </row>
    <row r="17" spans="1:12" ht="30.75" customHeight="1" thickBot="1">
      <c r="A17" s="413"/>
      <c r="B17" s="414"/>
      <c r="C17" s="415"/>
      <c r="D17" s="415"/>
      <c r="E17" s="415"/>
      <c r="F17" s="415"/>
      <c r="G17" s="415"/>
      <c r="H17" s="415"/>
      <c r="I17" s="416"/>
      <c r="J17" s="416"/>
      <c r="K17" s="417"/>
      <c r="L17" s="536"/>
    </row>
    <row r="18" spans="1:12" s="407" customFormat="1" ht="30.75" customHeight="1">
      <c r="A18" s="403"/>
      <c r="B18" s="395"/>
      <c r="C18" s="404"/>
      <c r="D18" s="404"/>
      <c r="E18" s="404"/>
      <c r="F18" s="404"/>
      <c r="G18" s="404"/>
      <c r="H18" s="404"/>
      <c r="I18" s="405"/>
      <c r="J18" s="405"/>
      <c r="K18" s="406"/>
      <c r="L18" s="534">
        <v>1</v>
      </c>
    </row>
    <row r="19" spans="1:12" ht="30.75" customHeight="1">
      <c r="A19" s="408"/>
      <c r="B19" s="409"/>
      <c r="C19" s="410"/>
      <c r="D19" s="410"/>
      <c r="E19" s="410"/>
      <c r="F19" s="410"/>
      <c r="G19" s="410"/>
      <c r="H19" s="410"/>
      <c r="I19" s="411"/>
      <c r="J19" s="411"/>
      <c r="K19" s="412"/>
      <c r="L19" s="535">
        <v>2</v>
      </c>
    </row>
    <row r="20" spans="1:12" ht="30.75" customHeight="1">
      <c r="A20" s="408"/>
      <c r="B20" s="409"/>
      <c r="C20" s="410"/>
      <c r="D20" s="410"/>
      <c r="E20" s="410"/>
      <c r="F20" s="410"/>
      <c r="G20" s="410"/>
      <c r="H20" s="410"/>
      <c r="I20" s="411"/>
      <c r="J20" s="411"/>
      <c r="K20" s="412"/>
      <c r="L20" s="535">
        <v>3</v>
      </c>
    </row>
    <row r="21" spans="1:12" ht="30.75" customHeight="1">
      <c r="A21" s="408"/>
      <c r="B21" s="409"/>
      <c r="C21" s="410"/>
      <c r="D21" s="410"/>
      <c r="E21" s="410"/>
      <c r="F21" s="410"/>
      <c r="G21" s="410"/>
      <c r="H21" s="410"/>
      <c r="I21" s="411"/>
      <c r="J21" s="411"/>
      <c r="K21" s="412"/>
      <c r="L21" s="535">
        <v>4</v>
      </c>
    </row>
    <row r="22" spans="1:12" ht="30.75" customHeight="1">
      <c r="A22" s="408"/>
      <c r="B22" s="409"/>
      <c r="C22" s="410"/>
      <c r="D22" s="410"/>
      <c r="E22" s="410"/>
      <c r="F22" s="410"/>
      <c r="G22" s="410"/>
      <c r="H22" s="410"/>
      <c r="I22" s="411"/>
      <c r="J22" s="411"/>
      <c r="K22" s="412"/>
      <c r="L22" s="535">
        <v>5</v>
      </c>
    </row>
    <row r="23" spans="1:12" ht="30.75" customHeight="1">
      <c r="A23" s="408"/>
      <c r="B23" s="409"/>
      <c r="C23" s="410"/>
      <c r="D23" s="410"/>
      <c r="E23" s="410"/>
      <c r="F23" s="410"/>
      <c r="G23" s="410"/>
      <c r="H23" s="410"/>
      <c r="I23" s="411"/>
      <c r="J23" s="411"/>
      <c r="K23" s="412"/>
      <c r="L23" s="535">
        <v>6</v>
      </c>
    </row>
    <row r="24" spans="1:12" ht="30.75" customHeight="1">
      <c r="A24" s="408"/>
      <c r="B24" s="409"/>
      <c r="C24" s="410"/>
      <c r="D24" s="410"/>
      <c r="E24" s="410"/>
      <c r="F24" s="410"/>
      <c r="G24" s="410"/>
      <c r="H24" s="410"/>
      <c r="I24" s="411"/>
      <c r="J24" s="411"/>
      <c r="K24" s="412"/>
      <c r="L24" s="535">
        <v>7</v>
      </c>
    </row>
    <row r="25" spans="1:12" ht="30.75" customHeight="1">
      <c r="A25" s="408"/>
      <c r="B25" s="409"/>
      <c r="C25" s="410"/>
      <c r="D25" s="410"/>
      <c r="E25" s="410"/>
      <c r="F25" s="410"/>
      <c r="G25" s="410"/>
      <c r="H25" s="410"/>
      <c r="I25" s="411"/>
      <c r="J25" s="411"/>
      <c r="K25" s="412"/>
      <c r="L25" s="535">
        <v>8</v>
      </c>
    </row>
    <row r="26" spans="1:12" ht="30.75" customHeight="1">
      <c r="A26" s="408"/>
      <c r="B26" s="409"/>
      <c r="C26" s="410"/>
      <c r="D26" s="410"/>
      <c r="E26" s="410"/>
      <c r="F26" s="410"/>
      <c r="G26" s="410"/>
      <c r="H26" s="410"/>
      <c r="I26" s="411"/>
      <c r="J26" s="411"/>
      <c r="K26" s="412"/>
      <c r="L26" s="535"/>
    </row>
    <row r="27" spans="1:12" ht="30.75" customHeight="1" thickBot="1">
      <c r="A27" s="413"/>
      <c r="B27" s="414"/>
      <c r="C27" s="415"/>
      <c r="D27" s="415"/>
      <c r="E27" s="415"/>
      <c r="F27" s="415"/>
      <c r="G27" s="415"/>
      <c r="H27" s="415"/>
      <c r="I27" s="416"/>
      <c r="J27" s="416"/>
      <c r="K27" s="417"/>
      <c r="L27" s="536"/>
    </row>
    <row r="28" spans="1:12" ht="30.75" customHeight="1" thickBot="1">
      <c r="A28" s="1930" t="s">
        <v>448</v>
      </c>
      <c r="B28" s="1931"/>
      <c r="C28" s="1932"/>
      <c r="D28" s="433">
        <f>COUNTA(D8:D27)</f>
        <v>0</v>
      </c>
      <c r="E28" s="433">
        <f t="shared" ref="E28:H28" si="0">COUNTA(E8:E27)</f>
        <v>0</v>
      </c>
      <c r="F28" s="433">
        <f t="shared" si="0"/>
        <v>0</v>
      </c>
      <c r="G28" s="433">
        <f t="shared" si="0"/>
        <v>0</v>
      </c>
      <c r="H28" s="434">
        <f t="shared" si="0"/>
        <v>0</v>
      </c>
      <c r="I28" s="418"/>
      <c r="J28" s="418"/>
      <c r="K28" s="419"/>
      <c r="L28" s="420"/>
    </row>
    <row r="29" spans="1:12" ht="30.75" customHeight="1" thickTop="1" thickBot="1">
      <c r="A29" s="1933" t="s">
        <v>263</v>
      </c>
      <c r="B29" s="1934"/>
      <c r="C29" s="1935"/>
      <c r="D29" s="421"/>
      <c r="E29" s="421"/>
      <c r="F29" s="421"/>
      <c r="G29" s="421"/>
      <c r="H29" s="422"/>
      <c r="I29" s="1936" t="s">
        <v>449</v>
      </c>
      <c r="J29" s="1936"/>
      <c r="K29" s="1936"/>
      <c r="L29" s="1936"/>
    </row>
    <row r="30" spans="1:12" ht="9" customHeight="1">
      <c r="A30" s="423"/>
      <c r="B30" s="423"/>
      <c r="C30" s="423"/>
      <c r="D30" s="423"/>
      <c r="E30" s="423"/>
      <c r="F30" s="423"/>
      <c r="G30" s="423"/>
      <c r="H30" s="423"/>
      <c r="I30" s="423"/>
      <c r="J30" s="423"/>
      <c r="K30" s="423"/>
      <c r="L30" s="423"/>
    </row>
    <row r="31" spans="1:12" ht="13.5" customHeight="1">
      <c r="A31" s="65" t="s">
        <v>450</v>
      </c>
    </row>
    <row r="32" spans="1:12" ht="13.5" customHeight="1">
      <c r="A32" s="632" t="s">
        <v>451</v>
      </c>
      <c r="B32" s="632"/>
      <c r="C32" s="632"/>
      <c r="D32" s="632"/>
      <c r="E32" s="632"/>
      <c r="F32" s="632"/>
      <c r="G32" s="632"/>
      <c r="H32" s="632"/>
      <c r="I32" s="632"/>
      <c r="J32" s="632"/>
      <c r="K32" s="632"/>
      <c r="L32" s="632"/>
    </row>
    <row r="33" spans="1:22" ht="26.4" customHeight="1">
      <c r="A33" s="599" t="s">
        <v>452</v>
      </c>
      <c r="B33" s="599"/>
      <c r="C33" s="599"/>
      <c r="D33" s="599"/>
      <c r="E33" s="599"/>
      <c r="F33" s="599"/>
      <c r="G33" s="599"/>
      <c r="H33" s="599"/>
      <c r="I33" s="599"/>
      <c r="J33" s="599"/>
      <c r="K33" s="599"/>
      <c r="L33" s="599"/>
    </row>
    <row r="34" spans="1:22" ht="14.1" customHeight="1">
      <c r="A34" s="1923" t="s">
        <v>453</v>
      </c>
      <c r="B34" s="1923"/>
      <c r="C34" s="1923"/>
      <c r="D34" s="1923"/>
      <c r="E34" s="1923"/>
      <c r="F34" s="1923"/>
      <c r="G34" s="1923"/>
      <c r="H34" s="1923"/>
      <c r="I34" s="1923"/>
      <c r="J34" s="1923"/>
      <c r="K34" s="1923"/>
      <c r="L34" s="1923"/>
      <c r="M34" s="1923"/>
    </row>
    <row r="35" spans="1:22" ht="4.5" customHeight="1"/>
    <row r="36" spans="1:22" s="59" customFormat="1" ht="25.95" customHeight="1">
      <c r="A36" s="1924"/>
      <c r="B36" s="1924"/>
      <c r="C36" s="1924"/>
      <c r="D36" s="1924"/>
      <c r="E36" s="1924"/>
      <c r="F36" s="1924"/>
      <c r="G36" s="1924"/>
      <c r="H36" s="1924"/>
      <c r="I36" s="1924"/>
      <c r="J36" s="1924"/>
      <c r="K36" s="1924"/>
      <c r="L36" s="1924"/>
      <c r="Q36" s="65"/>
    </row>
    <row r="37" spans="1:22" s="59" customFormat="1" ht="12.9" customHeight="1">
      <c r="Q37" s="65"/>
    </row>
    <row r="38" spans="1:22" s="59" customFormat="1" ht="12.9" customHeight="1">
      <c r="Q38" s="59" t="s">
        <v>445</v>
      </c>
      <c r="V38" s="59" t="s">
        <v>454</v>
      </c>
    </row>
    <row r="39" spans="1:22" s="59" customFormat="1" ht="12.9" customHeight="1">
      <c r="Q39" s="59">
        <v>201</v>
      </c>
    </row>
    <row r="40" spans="1:22" s="59" customFormat="1" ht="12.9" customHeight="1">
      <c r="Q40" s="59">
        <v>202</v>
      </c>
    </row>
    <row r="41" spans="1:22" s="59" customFormat="1" ht="12.9" customHeight="1">
      <c r="Q41" s="59">
        <v>203</v>
      </c>
    </row>
    <row r="42" spans="1:22" s="59" customFormat="1" ht="12.9" customHeight="1">
      <c r="Q42" s="59">
        <v>204</v>
      </c>
    </row>
    <row r="43" spans="1:22" s="59" customFormat="1" ht="12.9" customHeight="1">
      <c r="Q43" s="59">
        <v>205</v>
      </c>
    </row>
    <row r="44" spans="1:22" s="59" customFormat="1" ht="12.9" customHeight="1">
      <c r="Q44" s="59">
        <v>206</v>
      </c>
    </row>
    <row r="45" spans="1:22" s="59" customFormat="1" ht="12.9" customHeight="1">
      <c r="Q45" s="59">
        <v>207</v>
      </c>
    </row>
    <row r="46" spans="1:22" s="59" customFormat="1" ht="12.9" customHeight="1">
      <c r="Q46" s="59">
        <v>208</v>
      </c>
    </row>
    <row r="47" spans="1:22" s="59" customFormat="1" ht="12.9" customHeight="1">
      <c r="Q47" s="59">
        <v>209</v>
      </c>
    </row>
    <row r="48" spans="1:22" s="59" customFormat="1" ht="12.9" customHeight="1">
      <c r="Q48" s="59">
        <v>210</v>
      </c>
    </row>
    <row r="49" spans="17:17" s="59" customFormat="1" ht="12.9" customHeight="1">
      <c r="Q49" s="59">
        <v>211</v>
      </c>
    </row>
    <row r="50" spans="17:17" s="59" customFormat="1" ht="12.9" customHeight="1">
      <c r="Q50" s="59">
        <v>212</v>
      </c>
    </row>
    <row r="51" spans="17:17" s="59" customFormat="1" ht="12.9" customHeight="1">
      <c r="Q51" s="59">
        <v>214</v>
      </c>
    </row>
    <row r="52" spans="17:17" s="59" customFormat="1" ht="12.9" customHeight="1">
      <c r="Q52" s="59">
        <v>215</v>
      </c>
    </row>
    <row r="53" spans="17:17" s="59" customFormat="1" ht="12.9" customHeight="1">
      <c r="Q53" s="59">
        <v>216</v>
      </c>
    </row>
    <row r="54" spans="17:17" s="59" customFormat="1" ht="12.9" customHeight="1">
      <c r="Q54" s="59">
        <v>217</v>
      </c>
    </row>
    <row r="55" spans="17:17" s="59" customFormat="1" ht="12.9" customHeight="1">
      <c r="Q55" s="59" t="s">
        <v>455</v>
      </c>
    </row>
    <row r="56" spans="17:17" s="59" customFormat="1" ht="12.9" customHeight="1">
      <c r="Q56" s="59" t="s">
        <v>456</v>
      </c>
    </row>
    <row r="57" spans="17:17" s="59" customFormat="1" ht="12.9" customHeight="1">
      <c r="Q57" s="59" t="s">
        <v>457</v>
      </c>
    </row>
    <row r="58" spans="17:17" s="59" customFormat="1" ht="12.9" customHeight="1">
      <c r="Q58" s="59">
        <v>301</v>
      </c>
    </row>
    <row r="59" spans="17:17" s="59" customFormat="1" ht="12.9" customHeight="1">
      <c r="Q59" s="59">
        <v>302</v>
      </c>
    </row>
    <row r="60" spans="17:17" s="59" customFormat="1" ht="12.9" customHeight="1">
      <c r="Q60" s="59">
        <v>303</v>
      </c>
    </row>
    <row r="61" spans="17:17" s="59" customFormat="1" ht="12.9" customHeight="1">
      <c r="Q61" s="59">
        <v>304</v>
      </c>
    </row>
    <row r="62" spans="17:17" s="59" customFormat="1" ht="12.9" customHeight="1">
      <c r="Q62" s="59">
        <v>305</v>
      </c>
    </row>
    <row r="63" spans="17:17" s="59" customFormat="1" ht="12.9" customHeight="1">
      <c r="Q63" s="59">
        <v>306</v>
      </c>
    </row>
    <row r="64" spans="17:17" s="59" customFormat="1" ht="12.9" customHeight="1">
      <c r="Q64" s="59">
        <v>307</v>
      </c>
    </row>
    <row r="65" spans="17:17" s="59" customFormat="1" ht="12.9" customHeight="1">
      <c r="Q65" s="59">
        <v>308</v>
      </c>
    </row>
    <row r="66" spans="17:17" s="59" customFormat="1" ht="12.9" customHeight="1">
      <c r="Q66" s="59">
        <v>309</v>
      </c>
    </row>
    <row r="67" spans="17:17" s="59" customFormat="1" ht="12.9" customHeight="1">
      <c r="Q67" s="59">
        <v>310</v>
      </c>
    </row>
    <row r="68" spans="17:17" s="59" customFormat="1" ht="12.9" customHeight="1">
      <c r="Q68" s="59">
        <v>311</v>
      </c>
    </row>
    <row r="69" spans="17:17" s="59" customFormat="1" ht="12.9" customHeight="1">
      <c r="Q69" s="59">
        <v>312</v>
      </c>
    </row>
    <row r="70" spans="17:17" s="59" customFormat="1" ht="12.9" customHeight="1">
      <c r="Q70" s="59">
        <v>314</v>
      </c>
    </row>
    <row r="71" spans="17:17" s="59" customFormat="1" ht="12.9" customHeight="1">
      <c r="Q71" s="59">
        <v>315</v>
      </c>
    </row>
    <row r="72" spans="17:17" s="59" customFormat="1" ht="12.9" customHeight="1">
      <c r="Q72" s="59">
        <v>316</v>
      </c>
    </row>
    <row r="73" spans="17:17" s="59" customFormat="1" ht="12.9" customHeight="1">
      <c r="Q73" s="59">
        <v>317</v>
      </c>
    </row>
    <row r="74" spans="17:17" s="59" customFormat="1" ht="12.9" customHeight="1">
      <c r="Q74" s="59" t="s">
        <v>458</v>
      </c>
    </row>
    <row r="75" spans="17:17" s="59" customFormat="1" ht="12.9" customHeight="1">
      <c r="Q75" s="59" t="s">
        <v>459</v>
      </c>
    </row>
    <row r="76" spans="17:17" s="59" customFormat="1" ht="12.9" customHeight="1">
      <c r="Q76" s="59" t="s">
        <v>460</v>
      </c>
    </row>
    <row r="77" spans="17:17" s="59" customFormat="1" ht="12.9" customHeight="1"/>
    <row r="78" spans="17:17" s="59" customFormat="1" ht="12.9" customHeight="1"/>
    <row r="79" spans="17:17" s="59" customFormat="1" ht="12.9" customHeight="1"/>
    <row r="80" spans="17:17" s="59" customFormat="1" ht="12.9" customHeight="1"/>
    <row r="81" s="59" customFormat="1" ht="12.9" customHeight="1"/>
    <row r="82" s="59" customFormat="1" ht="12.9" customHeight="1"/>
    <row r="83" s="59" customFormat="1" ht="12.9" customHeight="1"/>
    <row r="84" s="59" customFormat="1" ht="12.9" customHeight="1"/>
    <row r="85" s="59" customFormat="1" ht="12.9" customHeight="1"/>
    <row r="86" s="59" customFormat="1" ht="12.9" customHeight="1"/>
    <row r="87" s="59" customFormat="1" ht="12.9" customHeight="1"/>
    <row r="88" s="59" customFormat="1" ht="12.9" customHeight="1"/>
    <row r="89" s="59" customFormat="1" ht="12.9" customHeight="1"/>
    <row r="90" s="59" customFormat="1" ht="12.9" customHeight="1"/>
    <row r="91" s="59" customFormat="1" ht="12.9" customHeight="1"/>
    <row r="92" s="59" customFormat="1" ht="12.9" customHeight="1"/>
    <row r="93" s="59" customFormat="1" ht="12.9" customHeight="1"/>
    <row r="94" s="59" customFormat="1" ht="12.9" customHeight="1"/>
    <row r="95" s="59" customFormat="1" ht="12.9" customHeight="1"/>
    <row r="96" s="59" customFormat="1" ht="12.9" customHeight="1"/>
    <row r="97" s="59" customFormat="1" ht="12.9" customHeight="1"/>
    <row r="98" s="59" customFormat="1" ht="12.9" customHeight="1"/>
    <row r="99" s="59" customFormat="1" ht="12.9" customHeight="1"/>
    <row r="100" s="59" customFormat="1" ht="12.9" customHeight="1"/>
    <row r="101" s="59" customFormat="1" ht="12.9" customHeight="1"/>
    <row r="102" s="59" customFormat="1" ht="12.9" customHeight="1"/>
    <row r="103" s="59" customFormat="1" ht="12.9" customHeight="1"/>
    <row r="104" s="59" customFormat="1" ht="12.9" customHeight="1"/>
    <row r="105" s="59" customFormat="1" ht="12.9" customHeight="1"/>
    <row r="106" s="59" customFormat="1" ht="12.9" customHeight="1"/>
    <row r="107" s="59" customFormat="1" ht="12.9" customHeight="1"/>
    <row r="108" s="59" customFormat="1" ht="12.9" customHeight="1"/>
    <row r="109" s="59" customFormat="1" ht="12.9" customHeight="1"/>
    <row r="110" s="59" customFormat="1" ht="12.9" customHeight="1"/>
    <row r="111" s="59" customFormat="1" ht="12.9" customHeight="1"/>
    <row r="112" s="59" customFormat="1" ht="12.9" customHeight="1"/>
    <row r="113" s="59" customFormat="1" ht="12.9" customHeight="1"/>
    <row r="114" s="59" customFormat="1" ht="12.9" customHeight="1"/>
    <row r="115" s="59" customFormat="1" ht="12.9" customHeight="1"/>
    <row r="116" s="59" customFormat="1" ht="12.9" customHeight="1"/>
    <row r="117" s="59" customFormat="1" ht="12.9" customHeight="1"/>
    <row r="118" s="59" customFormat="1" ht="12.9" customHeight="1"/>
    <row r="119" s="59" customFormat="1" ht="12.9" customHeight="1"/>
    <row r="120" s="59" customFormat="1" ht="12.9" customHeight="1"/>
    <row r="121" s="59" customFormat="1" ht="12.9" customHeight="1"/>
    <row r="122" s="59" customFormat="1" ht="12.9" customHeight="1"/>
    <row r="123" s="59" customFormat="1" ht="12.9" customHeight="1"/>
    <row r="124" s="59" customFormat="1" ht="12.9" customHeight="1"/>
    <row r="125" s="59" customFormat="1" ht="12.9" customHeight="1"/>
    <row r="126" s="59" customFormat="1" ht="12.9" customHeight="1"/>
    <row r="127" s="59" customFormat="1" ht="12.9" customHeight="1"/>
    <row r="128" s="59" customFormat="1" ht="12.9" customHeight="1"/>
    <row r="129" s="59" customFormat="1" ht="12.9" customHeight="1"/>
    <row r="130" s="59" customFormat="1" ht="12.9" customHeight="1"/>
    <row r="131" s="59" customFormat="1" ht="12.9" customHeight="1"/>
    <row r="132" s="59" customFormat="1" ht="12.9" customHeight="1"/>
    <row r="133" s="59" customFormat="1" ht="12.9" customHeight="1"/>
    <row r="134" s="59" customFormat="1" ht="12.9" customHeight="1"/>
    <row r="135" s="59" customFormat="1" ht="12.9" customHeight="1"/>
    <row r="136" s="59" customFormat="1" ht="12.9" customHeight="1"/>
    <row r="137" s="59" customFormat="1" ht="12.9" customHeight="1"/>
    <row r="138" s="59" customFormat="1" ht="12.9" customHeight="1"/>
    <row r="139" s="59" customFormat="1" ht="12.9" customHeight="1"/>
    <row r="140" s="59" customFormat="1" ht="12.9" customHeight="1"/>
    <row r="141" s="59" customFormat="1" ht="12.9" customHeight="1"/>
    <row r="142" s="59" customFormat="1" ht="12.9" customHeight="1"/>
    <row r="143" s="59" customFormat="1" ht="12.9" customHeight="1"/>
    <row r="144" s="59" customFormat="1" ht="12.9" customHeight="1"/>
    <row r="145" s="59" customFormat="1" ht="12.9" customHeight="1"/>
    <row r="146" s="59" customFormat="1" ht="12.9" customHeight="1"/>
    <row r="147" s="59" customFormat="1" ht="12.9" customHeight="1"/>
    <row r="148" s="59" customFormat="1" ht="12.9" customHeight="1"/>
    <row r="149" s="59" customFormat="1" ht="12.9" customHeight="1"/>
    <row r="150" s="59" customFormat="1" ht="12.9" customHeight="1"/>
    <row r="151" s="59" customFormat="1" ht="12.9" customHeight="1"/>
    <row r="152" s="59" customFormat="1" ht="12.9" customHeight="1"/>
    <row r="153" s="59" customFormat="1" ht="12.9" customHeight="1"/>
    <row r="154" s="59" customFormat="1" ht="12.9" customHeight="1"/>
    <row r="155" s="59" customFormat="1" ht="12.9" customHeight="1"/>
    <row r="156" s="59" customFormat="1" ht="12.9" customHeight="1"/>
    <row r="157" s="59" customFormat="1" ht="12.9" customHeight="1"/>
    <row r="158" s="59" customFormat="1" ht="12.9" customHeight="1"/>
    <row r="159" s="59" customFormat="1" ht="12.9" customHeight="1"/>
    <row r="160" s="59" customFormat="1" ht="12.9" customHeight="1"/>
    <row r="161" s="59" customFormat="1" ht="12.9" customHeight="1"/>
    <row r="162" s="59" customFormat="1" ht="12.9" customHeight="1"/>
    <row r="163" s="59" customFormat="1" ht="12.9" customHeight="1"/>
    <row r="164" s="59" customFormat="1" ht="12.9" customHeight="1"/>
    <row r="165" s="59" customFormat="1" ht="12.9" customHeight="1"/>
    <row r="166" s="59" customFormat="1" ht="12.9" customHeight="1"/>
    <row r="167" s="59" customFormat="1" ht="12.9" customHeight="1"/>
    <row r="168" s="59" customFormat="1" ht="12.9" customHeight="1"/>
    <row r="169" s="59" customFormat="1" ht="12.9" customHeight="1"/>
    <row r="170" s="59" customFormat="1" ht="12.9" customHeight="1"/>
    <row r="171" s="59" customFormat="1" ht="12.9" customHeight="1"/>
    <row r="172" s="59" customFormat="1" ht="12.9" customHeight="1"/>
    <row r="173" s="59" customFormat="1" ht="12.9" customHeight="1"/>
    <row r="174" s="59" customFormat="1" ht="12.9" customHeight="1"/>
    <row r="175" s="59" customFormat="1" ht="12.9" customHeight="1"/>
    <row r="176" s="59" customFormat="1" ht="12.9" customHeight="1"/>
    <row r="177" s="59" customFormat="1" ht="12.9" customHeight="1"/>
    <row r="178" s="59" customFormat="1" ht="12.9" customHeight="1"/>
    <row r="179" s="59" customFormat="1" ht="12.9" customHeight="1"/>
    <row r="180" s="59" customFormat="1" ht="12.9" customHeight="1"/>
    <row r="181" s="59" customFormat="1" ht="12.9" customHeight="1"/>
    <row r="182" s="59" customFormat="1" ht="12.9" customHeight="1"/>
    <row r="183" s="59" customFormat="1" ht="12.9" customHeight="1"/>
    <row r="184" s="59" customFormat="1" ht="12.9" customHeight="1"/>
    <row r="185" s="59" customFormat="1" ht="12.9" customHeight="1"/>
    <row r="186" s="59" customFormat="1" ht="12.9" customHeight="1"/>
    <row r="187" s="59" customFormat="1" ht="12.9" customHeight="1"/>
    <row r="188" s="59" customFormat="1" ht="12.9" customHeight="1"/>
    <row r="189" s="59" customFormat="1" ht="12.9" customHeight="1"/>
    <row r="190" s="59" customFormat="1" ht="12.9" customHeight="1"/>
    <row r="191" s="59" customFormat="1" ht="12.9" customHeight="1"/>
    <row r="192" s="59" customFormat="1" ht="12.9" customHeight="1"/>
    <row r="193" s="59" customFormat="1" ht="12.9" customHeight="1"/>
    <row r="194" s="59" customFormat="1" ht="12.9" customHeight="1"/>
    <row r="195" s="59" customFormat="1" ht="12.9" customHeight="1"/>
    <row r="196" s="59" customFormat="1" ht="12.9" customHeight="1"/>
    <row r="197" s="59" customFormat="1" ht="12.9" customHeight="1"/>
    <row r="198" s="59" customFormat="1" ht="12.9" customHeight="1"/>
    <row r="199" s="59" customFormat="1" ht="12.9" customHeight="1"/>
    <row r="200" s="59" customFormat="1" ht="12.9" customHeight="1"/>
    <row r="201" s="59" customFormat="1" ht="12.9" customHeight="1"/>
    <row r="202" s="59" customFormat="1" ht="12.9" customHeight="1"/>
    <row r="203" s="59" customFormat="1" ht="12.9" customHeight="1"/>
    <row r="204" s="59" customFormat="1" ht="12.9" customHeight="1"/>
    <row r="205" s="59" customFormat="1" ht="12.9" customHeight="1"/>
    <row r="206" s="59" customFormat="1" ht="12.9" customHeight="1"/>
    <row r="207" s="59" customFormat="1" ht="12.9" customHeight="1"/>
    <row r="208" s="59" customFormat="1" ht="12.9" customHeight="1"/>
    <row r="209" spans="17:17" s="59" customFormat="1" ht="12.9" customHeight="1"/>
    <row r="210" spans="17:17" s="59" customFormat="1" ht="12.9" customHeight="1"/>
    <row r="211" spans="17:17" s="59" customFormat="1" ht="12.9" customHeight="1"/>
    <row r="212" spans="17:17" s="59" customFormat="1" ht="12.9" customHeight="1"/>
    <row r="213" spans="17:17" s="59" customFormat="1" ht="12.9" customHeight="1"/>
    <row r="214" spans="17:17" s="59" customFormat="1" ht="12.9" customHeight="1"/>
    <row r="215" spans="17:17">
      <c r="Q215" s="59"/>
    </row>
    <row r="216" spans="17:17">
      <c r="Q216" s="59"/>
    </row>
    <row r="217" spans="17:17">
      <c r="Q217" s="59"/>
    </row>
  </sheetData>
  <sheetProtection selectLockedCells="1"/>
  <mergeCells count="20">
    <mergeCell ref="A32:L32"/>
    <mergeCell ref="A33:L33"/>
    <mergeCell ref="A34:M34"/>
    <mergeCell ref="A36:L36"/>
    <mergeCell ref="J6:J7"/>
    <mergeCell ref="K6:K7"/>
    <mergeCell ref="L6:L7"/>
    <mergeCell ref="A28:C28"/>
    <mergeCell ref="A29:C29"/>
    <mergeCell ref="I29:L29"/>
    <mergeCell ref="A6:A7"/>
    <mergeCell ref="B6:B7"/>
    <mergeCell ref="C6:C7"/>
    <mergeCell ref="D6:H6"/>
    <mergeCell ref="I6:I7"/>
    <mergeCell ref="A1:L1"/>
    <mergeCell ref="B2:L2"/>
    <mergeCell ref="B3:L3"/>
    <mergeCell ref="B4:L4"/>
    <mergeCell ref="I5:L5"/>
  </mergeCells>
  <phoneticPr fontId="2"/>
  <conditionalFormatting sqref="B3:B4 C8:K27 A8:A29 D28:H29">
    <cfRule type="cellIs" dxfId="21" priority="1" stopIfTrue="1" operator="equal">
      <formula>0</formula>
    </cfRule>
  </conditionalFormatting>
  <dataValidations count="3">
    <dataValidation type="list" allowBlank="1" showInputMessage="1" showErrorMessage="1" sqref="K8:K28" xr:uid="{B87E21D1-9954-4AAB-B26D-6EC654F68A85}">
      <formula1>$Q$38:$Q$76</formula1>
    </dataValidation>
    <dataValidation type="list" allowBlank="1" showInputMessage="1" sqref="D8:H27" xr:uid="{1CF56A4B-0908-471B-8AD6-8B26BE0B1166}">
      <formula1>$V$38</formula1>
    </dataValidation>
    <dataValidation type="list" allowBlank="1" showInputMessage="1" showErrorMessage="1" sqref="B8:B27" xr:uid="{487F831C-2122-4868-860E-3D97DDF20D1B}">
      <formula1>$W$9:$W$10</formula1>
    </dataValidation>
  </dataValidations>
  <pageMargins left="0.39370078740157483" right="0" top="0.19685039370078741" bottom="0" header="0.31496062992125984" footer="0.31496062992125984"/>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9" tint="0.39997558519241921"/>
  </sheetPr>
  <dimension ref="A1:CO68"/>
  <sheetViews>
    <sheetView view="pageBreakPreview" topLeftCell="A46" zoomScale="80" zoomScaleNormal="100" zoomScaleSheetLayoutView="80" workbookViewId="0">
      <selection activeCell="A69" sqref="A69"/>
    </sheetView>
  </sheetViews>
  <sheetFormatPr defaultColWidth="1.88671875" defaultRowHeight="13.2"/>
  <cols>
    <col min="1" max="31" width="1.88671875" style="2"/>
    <col min="32" max="32" width="2.21875" style="2" bestFit="1" customWidth="1"/>
    <col min="33" max="46" width="1.88671875" style="2"/>
    <col min="47" max="47" width="2.21875" style="2" bestFit="1" customWidth="1"/>
    <col min="48" max="50" width="1.88671875" style="2"/>
    <col min="51" max="51" width="15.6640625" customWidth="1"/>
    <col min="52" max="92" width="1.88671875" style="2" customWidth="1"/>
    <col min="93" max="93" width="2.21875" style="2" customWidth="1"/>
    <col min="94" max="16384" width="1.88671875" style="2"/>
  </cols>
  <sheetData>
    <row r="1" spans="1:93" ht="30" customHeight="1" thickBot="1">
      <c r="A1" s="2064" t="s">
        <v>461</v>
      </c>
      <c r="B1" s="2064"/>
      <c r="C1" s="2064"/>
      <c r="D1" s="2064"/>
      <c r="E1" s="2064"/>
      <c r="F1" s="2064"/>
      <c r="G1" s="2064"/>
      <c r="H1" s="2064"/>
      <c r="I1" s="2064"/>
      <c r="J1" s="2064"/>
      <c r="K1" s="2064"/>
      <c r="L1" s="2064"/>
      <c r="M1" s="2064"/>
      <c r="N1" s="2064"/>
      <c r="O1" s="2064"/>
      <c r="P1" s="2064"/>
      <c r="Q1" s="2064"/>
      <c r="R1" s="2064"/>
      <c r="S1" s="2064"/>
      <c r="T1" s="2064"/>
      <c r="U1" s="2064"/>
      <c r="V1" s="243"/>
      <c r="W1" s="243"/>
      <c r="X1" s="243"/>
      <c r="Y1" s="2071" t="s">
        <v>134</v>
      </c>
      <c r="Z1" s="2072"/>
      <c r="AA1" s="2072"/>
      <c r="AB1" s="2072"/>
      <c r="AC1" s="1920">
        <f>①申請書!AI9</f>
        <v>0</v>
      </c>
      <c r="AD1" s="1921"/>
      <c r="AE1" s="1921"/>
      <c r="AF1" s="1921"/>
      <c r="AG1" s="1921"/>
      <c r="AH1" s="1921"/>
      <c r="AI1" s="1921"/>
      <c r="AJ1" s="1921"/>
      <c r="AK1" s="1921"/>
      <c r="AL1" s="1921"/>
      <c r="AM1" s="1921"/>
      <c r="AN1" s="1921"/>
      <c r="AO1" s="1921"/>
      <c r="AP1" s="1921"/>
      <c r="AQ1" s="1921"/>
      <c r="AR1" s="1921"/>
      <c r="AS1" s="1921"/>
      <c r="AT1" s="1921"/>
      <c r="AU1" s="1921"/>
      <c r="AV1" s="1921"/>
      <c r="AW1" s="1922"/>
      <c r="CN1"/>
    </row>
    <row r="2" spans="1:93" ht="8.1" customHeight="1" thickBot="1">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CN2"/>
    </row>
    <row r="3" spans="1:93" ht="30" customHeight="1" thickBot="1">
      <c r="A3" s="2067" t="s">
        <v>462</v>
      </c>
      <c r="B3" s="2068"/>
      <c r="C3" s="2068"/>
      <c r="D3" s="2069"/>
      <c r="E3" s="2074" t="str">
        <f>①申請書!I31</f>
        <v>令和　　年　　月　　日（　　）</v>
      </c>
      <c r="F3" s="2075"/>
      <c r="G3" s="2075"/>
      <c r="H3" s="2075"/>
      <c r="I3" s="2075"/>
      <c r="J3" s="2075"/>
      <c r="K3" s="2075"/>
      <c r="L3" s="2075"/>
      <c r="M3" s="2075"/>
      <c r="N3" s="2075"/>
      <c r="O3" s="2075"/>
      <c r="P3" s="2075"/>
      <c r="Q3" s="2075"/>
      <c r="R3" s="2076" t="s">
        <v>463</v>
      </c>
      <c r="S3" s="2076"/>
      <c r="T3" s="2076"/>
      <c r="U3" s="2076"/>
      <c r="V3" s="2076"/>
      <c r="W3" s="2076"/>
      <c r="X3" s="2077"/>
      <c r="Y3" s="245" t="s">
        <v>259</v>
      </c>
      <c r="Z3" s="2070" t="s">
        <v>464</v>
      </c>
      <c r="AA3" s="2068"/>
      <c r="AB3" s="2068"/>
      <c r="AC3" s="2068"/>
      <c r="AD3" s="2069"/>
      <c r="AE3" s="2074" t="str">
        <f>①申請書!AJ31</f>
        <v>令和　　年　　月　　日（　　）</v>
      </c>
      <c r="AF3" s="2075"/>
      <c r="AG3" s="2075"/>
      <c r="AH3" s="2075"/>
      <c r="AI3" s="2075"/>
      <c r="AJ3" s="2075"/>
      <c r="AK3" s="2075"/>
      <c r="AL3" s="2075"/>
      <c r="AM3" s="2075"/>
      <c r="AN3" s="2075"/>
      <c r="AO3" s="2075"/>
      <c r="AP3" s="2075"/>
      <c r="AQ3" s="2076" t="s">
        <v>463</v>
      </c>
      <c r="AR3" s="2076"/>
      <c r="AS3" s="2076"/>
      <c r="AT3" s="2076"/>
      <c r="AU3" s="2076"/>
      <c r="AV3" s="2076"/>
      <c r="AW3" s="2078"/>
      <c r="CN3"/>
      <c r="CO3" s="3"/>
    </row>
    <row r="4" spans="1:93" s="3" customFormat="1" ht="17.399999999999999" customHeight="1">
      <c r="A4" s="2073" t="s">
        <v>465</v>
      </c>
      <c r="B4" s="2073"/>
      <c r="C4" s="2073"/>
      <c r="D4" s="2073"/>
      <c r="E4" s="2073"/>
      <c r="F4" s="2073"/>
      <c r="G4" s="2073"/>
      <c r="H4" s="2073"/>
      <c r="I4" s="2073"/>
      <c r="J4" s="2073"/>
      <c r="K4" s="2073"/>
      <c r="L4" s="2073"/>
      <c r="M4" s="2073"/>
      <c r="N4" s="2073"/>
      <c r="O4" s="2073"/>
      <c r="P4" s="2073"/>
      <c r="Q4" s="2073"/>
      <c r="R4" s="2073"/>
      <c r="S4" s="2073"/>
      <c r="T4" s="2073"/>
      <c r="U4" s="2073"/>
      <c r="V4" s="2073"/>
      <c r="W4" s="2073"/>
      <c r="X4" s="2073"/>
      <c r="Y4" s="2073"/>
      <c r="Z4" s="2073"/>
      <c r="AA4" s="2073"/>
      <c r="AB4" s="2073"/>
      <c r="AC4" s="2073"/>
      <c r="AD4" s="2073"/>
      <c r="AE4" s="2073"/>
      <c r="AF4" s="2073"/>
      <c r="AG4" s="2073"/>
      <c r="AH4" s="2073"/>
      <c r="AI4" s="2073"/>
      <c r="AJ4" s="2073"/>
      <c r="AK4" s="2073"/>
      <c r="AL4" s="2073"/>
      <c r="AM4" s="2073"/>
      <c r="AN4" s="2073"/>
      <c r="AO4" s="2073"/>
      <c r="AP4" s="2073"/>
      <c r="AQ4" s="2073"/>
      <c r="AR4" s="2073"/>
      <c r="AS4" s="2073"/>
      <c r="AT4" s="2073"/>
      <c r="AU4" s="2073"/>
      <c r="AV4" s="2073"/>
      <c r="AW4" s="2073"/>
      <c r="AX4" s="9"/>
      <c r="AY4"/>
      <c r="CN4"/>
      <c r="CO4" s="2"/>
    </row>
    <row r="5" spans="1:93" ht="8.1" customHeight="1" thickBot="1">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CN5"/>
    </row>
    <row r="6" spans="1:93" ht="12" customHeight="1">
      <c r="A6" s="244"/>
      <c r="B6" s="2066" t="s">
        <v>466</v>
      </c>
      <c r="C6" s="2066"/>
      <c r="D6" s="2066"/>
      <c r="E6" s="2066"/>
      <c r="F6" s="244"/>
      <c r="G6" s="1984" t="s">
        <v>467</v>
      </c>
      <c r="H6" s="1984"/>
      <c r="I6" s="1984"/>
      <c r="J6" s="1984"/>
      <c r="K6" s="1984"/>
      <c r="L6" s="1984"/>
      <c r="M6" s="1984"/>
      <c r="N6" s="1984"/>
      <c r="O6" s="1984"/>
      <c r="P6" s="244"/>
      <c r="Q6" s="244"/>
      <c r="R6" s="244"/>
      <c r="S6" s="244"/>
      <c r="T6" s="244"/>
      <c r="U6" s="244"/>
      <c r="V6" s="244"/>
      <c r="W6" s="244"/>
      <c r="X6" s="244"/>
      <c r="Y6" s="244"/>
      <c r="Z6" s="244"/>
      <c r="AA6" s="244"/>
      <c r="AB6" s="244"/>
      <c r="AC6" s="244"/>
      <c r="AD6" s="244"/>
      <c r="AE6" s="244"/>
      <c r="AF6" s="244"/>
      <c r="AG6" s="244"/>
      <c r="AH6" s="2025" t="s">
        <v>468</v>
      </c>
      <c r="AI6" s="2026"/>
      <c r="AJ6" s="2028"/>
      <c r="AK6" s="2065"/>
      <c r="AL6" s="2065"/>
      <c r="AM6" s="246"/>
      <c r="AN6" s="247"/>
      <c r="AO6" s="244"/>
      <c r="AP6" s="244"/>
      <c r="AQ6" s="2029">
        <v>316</v>
      </c>
      <c r="AR6" s="2030"/>
      <c r="AS6" s="2028"/>
      <c r="AT6" s="2065"/>
      <c r="AU6" s="2065"/>
      <c r="AV6" s="246"/>
      <c r="AW6" s="247"/>
      <c r="CN6"/>
    </row>
    <row r="7" spans="1:93" ht="12" customHeight="1">
      <c r="A7" s="244"/>
      <c r="B7" s="2066"/>
      <c r="C7" s="2066"/>
      <c r="D7" s="2066"/>
      <c r="E7" s="2066"/>
      <c r="F7" s="244"/>
      <c r="G7" s="1984"/>
      <c r="H7" s="1984"/>
      <c r="I7" s="1984"/>
      <c r="J7" s="1984"/>
      <c r="K7" s="1984"/>
      <c r="L7" s="1984"/>
      <c r="M7" s="1984"/>
      <c r="N7" s="1984"/>
      <c r="O7" s="1984"/>
      <c r="P7" s="244"/>
      <c r="Q7" s="244"/>
      <c r="R7" s="244"/>
      <c r="S7" s="244"/>
      <c r="T7" s="244"/>
      <c r="U7" s="244"/>
      <c r="V7" s="244"/>
      <c r="W7" s="244"/>
      <c r="X7" s="244"/>
      <c r="Y7" s="244"/>
      <c r="Z7" s="244"/>
      <c r="AA7" s="244"/>
      <c r="AB7" s="244"/>
      <c r="AC7" s="244"/>
      <c r="AD7" s="244"/>
      <c r="AE7" s="244"/>
      <c r="AF7" s="244"/>
      <c r="AG7" s="244"/>
      <c r="AH7" s="2031">
        <v>32</v>
      </c>
      <c r="AI7" s="2032"/>
      <c r="AJ7" s="1962"/>
      <c r="AK7" s="1948"/>
      <c r="AL7" s="1948"/>
      <c r="AM7" s="244"/>
      <c r="AN7" s="248"/>
      <c r="AO7" s="244"/>
      <c r="AP7" s="244"/>
      <c r="AQ7" s="1990"/>
      <c r="AR7" s="1991"/>
      <c r="AS7" s="1962"/>
      <c r="AT7" s="1948"/>
      <c r="AU7" s="1948"/>
      <c r="AV7" s="244"/>
      <c r="AW7" s="248"/>
      <c r="CN7"/>
    </row>
    <row r="8" spans="1:93" ht="12" customHeight="1">
      <c r="A8" s="244"/>
      <c r="B8" s="1999" t="s">
        <v>469</v>
      </c>
      <c r="C8" s="2000"/>
      <c r="D8" s="2000"/>
      <c r="E8" s="2000"/>
      <c r="F8" s="2000"/>
      <c r="G8" s="2000"/>
      <c r="H8" s="2000"/>
      <c r="I8" s="2000"/>
      <c r="J8" s="2000"/>
      <c r="K8" s="2000"/>
      <c r="L8" s="2000"/>
      <c r="M8" s="2000"/>
      <c r="N8" s="2000"/>
      <c r="O8" s="2000"/>
      <c r="P8" s="2000"/>
      <c r="Q8" s="2000"/>
      <c r="R8" s="2000"/>
      <c r="S8" s="2000"/>
      <c r="T8" s="2000"/>
      <c r="U8" s="2000"/>
      <c r="V8" s="2000"/>
      <c r="W8" s="2000"/>
      <c r="X8" s="2000"/>
      <c r="Y8" s="2000"/>
      <c r="Z8" s="2000"/>
      <c r="AA8" s="2000"/>
      <c r="AB8" s="2000"/>
      <c r="AC8" s="2000"/>
      <c r="AD8" s="2000"/>
      <c r="AE8" s="2001"/>
      <c r="AF8" s="249"/>
      <c r="AG8" s="244"/>
      <c r="AH8" s="2031"/>
      <c r="AI8" s="2032"/>
      <c r="AJ8" s="1962"/>
      <c r="AK8" s="1948"/>
      <c r="AL8" s="1948"/>
      <c r="AM8" s="1941" t="s">
        <v>177</v>
      </c>
      <c r="AN8" s="1942"/>
      <c r="AO8" s="244"/>
      <c r="AP8" s="244"/>
      <c r="AQ8" s="1990"/>
      <c r="AR8" s="1991"/>
      <c r="AS8" s="1962"/>
      <c r="AT8" s="1948"/>
      <c r="AU8" s="1948"/>
      <c r="AV8" s="1941" t="s">
        <v>177</v>
      </c>
      <c r="AW8" s="1942"/>
      <c r="CN8"/>
    </row>
    <row r="9" spans="1:93" ht="12" customHeight="1">
      <c r="A9" s="244"/>
      <c r="B9" s="1996" t="s">
        <v>470</v>
      </c>
      <c r="C9" s="1997"/>
      <c r="D9" s="1997"/>
      <c r="E9" s="1997"/>
      <c r="F9" s="1997"/>
      <c r="G9" s="1998"/>
      <c r="H9" s="1996" t="s">
        <v>471</v>
      </c>
      <c r="I9" s="1997"/>
      <c r="J9" s="1997"/>
      <c r="K9" s="1997"/>
      <c r="L9" s="1997"/>
      <c r="M9" s="1997"/>
      <c r="N9" s="1997"/>
      <c r="O9" s="1997"/>
      <c r="P9" s="1997"/>
      <c r="Q9" s="1997"/>
      <c r="R9" s="1997"/>
      <c r="S9" s="1997"/>
      <c r="T9" s="2053"/>
      <c r="U9" s="2053"/>
      <c r="V9" s="2053"/>
      <c r="W9" s="2053"/>
      <c r="X9" s="2053"/>
      <c r="Y9" s="2053"/>
      <c r="Z9" s="2053"/>
      <c r="AA9" s="2053"/>
      <c r="AB9" s="2053"/>
      <c r="AC9" s="2053"/>
      <c r="AD9" s="2053"/>
      <c r="AE9" s="832"/>
      <c r="AF9" s="249"/>
      <c r="AG9" s="244"/>
      <c r="AH9" s="2033"/>
      <c r="AI9" s="2034"/>
      <c r="AJ9" s="1964"/>
      <c r="AK9" s="2057"/>
      <c r="AL9" s="2057"/>
      <c r="AM9" s="1943"/>
      <c r="AN9" s="1944"/>
      <c r="AO9" s="244"/>
      <c r="AP9" s="244"/>
      <c r="AQ9" s="1992"/>
      <c r="AR9" s="1993"/>
      <c r="AS9" s="1964"/>
      <c r="AT9" s="2057"/>
      <c r="AU9" s="2057"/>
      <c r="AV9" s="1943"/>
      <c r="AW9" s="1944"/>
      <c r="CN9"/>
    </row>
    <row r="10" spans="1:93" ht="12" customHeight="1">
      <c r="A10" s="244"/>
      <c r="B10" s="1968" t="s">
        <v>472</v>
      </c>
      <c r="C10" s="1969"/>
      <c r="D10" s="1969"/>
      <c r="E10" s="1969"/>
      <c r="F10" s="1969"/>
      <c r="G10" s="1970"/>
      <c r="H10" s="2045" t="s">
        <v>473</v>
      </c>
      <c r="I10" s="2046"/>
      <c r="J10" s="2046"/>
      <c r="K10" s="2046"/>
      <c r="L10" s="2046"/>
      <c r="M10" s="2046"/>
      <c r="N10" s="2046"/>
      <c r="O10" s="2046"/>
      <c r="P10" s="2046"/>
      <c r="Q10" s="2046"/>
      <c r="R10" s="2046"/>
      <c r="S10" s="2046"/>
      <c r="T10" s="2047"/>
      <c r="U10" s="2047"/>
      <c r="V10" s="2047"/>
      <c r="W10" s="2047"/>
      <c r="X10" s="2047"/>
      <c r="Y10" s="2047"/>
      <c r="Z10" s="2047"/>
      <c r="AA10" s="2047"/>
      <c r="AB10" s="2047"/>
      <c r="AC10" s="2047"/>
      <c r="AD10" s="2047"/>
      <c r="AE10" s="2048"/>
      <c r="AF10" s="250"/>
      <c r="AG10" s="244"/>
      <c r="AH10" s="1986" t="s">
        <v>468</v>
      </c>
      <c r="AI10" s="1987"/>
      <c r="AJ10" s="1960"/>
      <c r="AK10" s="1995"/>
      <c r="AL10" s="1995"/>
      <c r="AM10" s="251"/>
      <c r="AN10" s="252"/>
      <c r="AO10" s="244"/>
      <c r="AP10" s="244"/>
      <c r="AQ10" s="1978">
        <v>315</v>
      </c>
      <c r="AR10" s="1979"/>
      <c r="AS10" s="1960"/>
      <c r="AT10" s="1995"/>
      <c r="AU10" s="1995"/>
      <c r="AV10" s="251"/>
      <c r="AW10" s="252"/>
      <c r="CN10"/>
    </row>
    <row r="11" spans="1:93" ht="12" customHeight="1">
      <c r="A11" s="244"/>
      <c r="B11" s="1971"/>
      <c r="C11" s="1972"/>
      <c r="D11" s="1972"/>
      <c r="E11" s="1972"/>
      <c r="F11" s="1972"/>
      <c r="G11" s="1973"/>
      <c r="H11" s="2054"/>
      <c r="I11" s="2055"/>
      <c r="J11" s="2055"/>
      <c r="K11" s="2055"/>
      <c r="L11" s="2055"/>
      <c r="M11" s="2055"/>
      <c r="N11" s="2055"/>
      <c r="O11" s="2055"/>
      <c r="P11" s="2055"/>
      <c r="Q11" s="2055"/>
      <c r="R11" s="2055"/>
      <c r="S11" s="2055"/>
      <c r="T11" s="599"/>
      <c r="U11" s="599"/>
      <c r="V11" s="599"/>
      <c r="W11" s="599"/>
      <c r="X11" s="599"/>
      <c r="Y11" s="599"/>
      <c r="Z11" s="599"/>
      <c r="AA11" s="599"/>
      <c r="AB11" s="599"/>
      <c r="AC11" s="599"/>
      <c r="AD11" s="599"/>
      <c r="AE11" s="2056"/>
      <c r="AF11" s="250"/>
      <c r="AG11" s="244"/>
      <c r="AH11" s="2031">
        <v>31</v>
      </c>
      <c r="AI11" s="2032"/>
      <c r="AJ11" s="1962"/>
      <c r="AK11" s="1948"/>
      <c r="AL11" s="1948"/>
      <c r="AM11" s="244"/>
      <c r="AN11" s="248"/>
      <c r="AO11" s="244"/>
      <c r="AP11" s="244"/>
      <c r="AQ11" s="1990"/>
      <c r="AR11" s="1991"/>
      <c r="AS11" s="1962"/>
      <c r="AT11" s="1948"/>
      <c r="AU11" s="1948"/>
      <c r="AV11" s="244"/>
      <c r="AW11" s="248"/>
      <c r="CN11"/>
    </row>
    <row r="12" spans="1:93" ht="12" customHeight="1">
      <c r="A12" s="244"/>
      <c r="B12" s="1968" t="s">
        <v>474</v>
      </c>
      <c r="C12" s="1969"/>
      <c r="D12" s="1969"/>
      <c r="E12" s="1969"/>
      <c r="F12" s="1969"/>
      <c r="G12" s="1970"/>
      <c r="H12" s="2054"/>
      <c r="I12" s="2055"/>
      <c r="J12" s="2055"/>
      <c r="K12" s="2055"/>
      <c r="L12" s="2055"/>
      <c r="M12" s="2055"/>
      <c r="N12" s="2055"/>
      <c r="O12" s="2055"/>
      <c r="P12" s="2055"/>
      <c r="Q12" s="2055"/>
      <c r="R12" s="2055"/>
      <c r="S12" s="2055"/>
      <c r="T12" s="599"/>
      <c r="U12" s="599"/>
      <c r="V12" s="599"/>
      <c r="W12" s="599"/>
      <c r="X12" s="599"/>
      <c r="Y12" s="599"/>
      <c r="Z12" s="599"/>
      <c r="AA12" s="599"/>
      <c r="AB12" s="599"/>
      <c r="AC12" s="599"/>
      <c r="AD12" s="599"/>
      <c r="AE12" s="2056"/>
      <c r="AF12" s="250"/>
      <c r="AG12" s="244"/>
      <c r="AH12" s="2031"/>
      <c r="AI12" s="2032"/>
      <c r="AJ12" s="1962"/>
      <c r="AK12" s="1948"/>
      <c r="AL12" s="1948"/>
      <c r="AM12" s="1941" t="s">
        <v>177</v>
      </c>
      <c r="AN12" s="1942"/>
      <c r="AO12" s="244"/>
      <c r="AP12" s="244"/>
      <c r="AQ12" s="1990"/>
      <c r="AR12" s="1991"/>
      <c r="AS12" s="1962"/>
      <c r="AT12" s="1948"/>
      <c r="AU12" s="1948"/>
      <c r="AV12" s="1941" t="s">
        <v>177</v>
      </c>
      <c r="AW12" s="1942"/>
      <c r="CN12"/>
    </row>
    <row r="13" spans="1:93" ht="12" customHeight="1">
      <c r="A13" s="244"/>
      <c r="B13" s="1971"/>
      <c r="C13" s="1972"/>
      <c r="D13" s="1972"/>
      <c r="E13" s="1972"/>
      <c r="F13" s="1972"/>
      <c r="G13" s="1973"/>
      <c r="H13" s="2049"/>
      <c r="I13" s="2050"/>
      <c r="J13" s="2050"/>
      <c r="K13" s="2050"/>
      <c r="L13" s="2050"/>
      <c r="M13" s="2050"/>
      <c r="N13" s="2050"/>
      <c r="O13" s="2050"/>
      <c r="P13" s="2050"/>
      <c r="Q13" s="2050"/>
      <c r="R13" s="2050"/>
      <c r="S13" s="2050"/>
      <c r="T13" s="2051"/>
      <c r="U13" s="2051"/>
      <c r="V13" s="2051"/>
      <c r="W13" s="2051"/>
      <c r="X13" s="2051"/>
      <c r="Y13" s="2051"/>
      <c r="Z13" s="2051"/>
      <c r="AA13" s="2051"/>
      <c r="AB13" s="2051"/>
      <c r="AC13" s="2051"/>
      <c r="AD13" s="2051"/>
      <c r="AE13" s="2052"/>
      <c r="AF13" s="250"/>
      <c r="AG13" s="244"/>
      <c r="AH13" s="2033"/>
      <c r="AI13" s="2034"/>
      <c r="AJ13" s="1964"/>
      <c r="AK13" s="2057"/>
      <c r="AL13" s="2057"/>
      <c r="AM13" s="1943"/>
      <c r="AN13" s="1944"/>
      <c r="AO13" s="244"/>
      <c r="AP13" s="244"/>
      <c r="AQ13" s="1992"/>
      <c r="AR13" s="1993"/>
      <c r="AS13" s="1964"/>
      <c r="AT13" s="2057"/>
      <c r="AU13" s="2057"/>
      <c r="AV13" s="1943"/>
      <c r="AW13" s="1944"/>
      <c r="CN13"/>
    </row>
    <row r="14" spans="1:93" ht="12" customHeight="1">
      <c r="A14" s="244"/>
      <c r="B14" s="1968" t="s">
        <v>475</v>
      </c>
      <c r="C14" s="1969"/>
      <c r="D14" s="1969"/>
      <c r="E14" s="1969"/>
      <c r="F14" s="1969"/>
      <c r="G14" s="1970"/>
      <c r="H14" s="2007" t="s">
        <v>476</v>
      </c>
      <c r="I14" s="2008"/>
      <c r="J14" s="2008"/>
      <c r="K14" s="2008"/>
      <c r="L14" s="2008"/>
      <c r="M14" s="2008"/>
      <c r="N14" s="2008"/>
      <c r="O14" s="2008"/>
      <c r="P14" s="2008"/>
      <c r="Q14" s="2008"/>
      <c r="R14" s="2008"/>
      <c r="S14" s="2008"/>
      <c r="T14" s="2009"/>
      <c r="U14" s="2009"/>
      <c r="V14" s="2009"/>
      <c r="W14" s="2009"/>
      <c r="X14" s="2009"/>
      <c r="Y14" s="2009"/>
      <c r="Z14" s="2009"/>
      <c r="AA14" s="2009"/>
      <c r="AB14" s="2009"/>
      <c r="AC14" s="2009"/>
      <c r="AD14" s="2009"/>
      <c r="AE14" s="2010"/>
      <c r="AF14" s="250"/>
      <c r="AG14" s="244"/>
      <c r="AH14" s="1978">
        <v>317</v>
      </c>
      <c r="AI14" s="1979"/>
      <c r="AJ14" s="1960"/>
      <c r="AK14" s="1995"/>
      <c r="AL14" s="1995"/>
      <c r="AM14" s="251"/>
      <c r="AN14" s="252"/>
      <c r="AO14" s="244"/>
      <c r="AP14" s="244"/>
      <c r="AQ14" s="1978">
        <v>314</v>
      </c>
      <c r="AR14" s="1979"/>
      <c r="AS14" s="1960"/>
      <c r="AT14" s="1995"/>
      <c r="AU14" s="1995"/>
      <c r="AV14" s="251"/>
      <c r="AW14" s="252"/>
      <c r="CN14"/>
    </row>
    <row r="15" spans="1:93" ht="12" customHeight="1">
      <c r="A15" s="244"/>
      <c r="B15" s="1971"/>
      <c r="C15" s="1972"/>
      <c r="D15" s="1972"/>
      <c r="E15" s="1972"/>
      <c r="F15" s="1972"/>
      <c r="G15" s="1973"/>
      <c r="H15" s="2011"/>
      <c r="I15" s="2012"/>
      <c r="J15" s="2012"/>
      <c r="K15" s="2012"/>
      <c r="L15" s="2012"/>
      <c r="M15" s="2012"/>
      <c r="N15" s="2012"/>
      <c r="O15" s="2012"/>
      <c r="P15" s="2012"/>
      <c r="Q15" s="2012"/>
      <c r="R15" s="2012"/>
      <c r="S15" s="2012"/>
      <c r="T15" s="2013"/>
      <c r="U15" s="2013"/>
      <c r="V15" s="2013"/>
      <c r="W15" s="2013"/>
      <c r="X15" s="2013"/>
      <c r="Y15" s="2013"/>
      <c r="Z15" s="2013"/>
      <c r="AA15" s="2013"/>
      <c r="AB15" s="2013"/>
      <c r="AC15" s="2013"/>
      <c r="AD15" s="2013"/>
      <c r="AE15" s="2014"/>
      <c r="AF15" s="250"/>
      <c r="AG15" s="244"/>
      <c r="AH15" s="2015"/>
      <c r="AI15" s="2016"/>
      <c r="AJ15" s="1962"/>
      <c r="AK15" s="1948"/>
      <c r="AL15" s="1948"/>
      <c r="AM15" s="244"/>
      <c r="AN15" s="248"/>
      <c r="AO15" s="244"/>
      <c r="AP15" s="244"/>
      <c r="AQ15" s="1990"/>
      <c r="AR15" s="1991"/>
      <c r="AS15" s="1962"/>
      <c r="AT15" s="1948"/>
      <c r="AU15" s="1948"/>
      <c r="AV15" s="244"/>
      <c r="AW15" s="248"/>
      <c r="CN15"/>
    </row>
    <row r="16" spans="1:93" ht="12" customHeight="1">
      <c r="A16" s="244"/>
      <c r="B16" s="2058" t="s">
        <v>477</v>
      </c>
      <c r="C16" s="2059"/>
      <c r="D16" s="2059"/>
      <c r="E16" s="2059"/>
      <c r="F16" s="2059"/>
      <c r="G16" s="2060"/>
      <c r="H16" s="2007" t="s">
        <v>478</v>
      </c>
      <c r="I16" s="2008"/>
      <c r="J16" s="2008"/>
      <c r="K16" s="2008"/>
      <c r="L16" s="2008"/>
      <c r="M16" s="2008"/>
      <c r="N16" s="2008"/>
      <c r="O16" s="2008"/>
      <c r="P16" s="2008"/>
      <c r="Q16" s="2008"/>
      <c r="R16" s="2008"/>
      <c r="S16" s="2008"/>
      <c r="T16" s="2009"/>
      <c r="U16" s="2009"/>
      <c r="V16" s="2009"/>
      <c r="W16" s="2009"/>
      <c r="X16" s="2009"/>
      <c r="Y16" s="2009"/>
      <c r="Z16" s="2009"/>
      <c r="AA16" s="2009"/>
      <c r="AB16" s="2009"/>
      <c r="AC16" s="2009"/>
      <c r="AD16" s="2009"/>
      <c r="AE16" s="2010"/>
      <c r="AF16" s="250"/>
      <c r="AG16" s="244"/>
      <c r="AH16" s="2015"/>
      <c r="AI16" s="2016"/>
      <c r="AJ16" s="1962"/>
      <c r="AK16" s="1948"/>
      <c r="AL16" s="1948"/>
      <c r="AM16" s="1941" t="s">
        <v>177</v>
      </c>
      <c r="AN16" s="1942"/>
      <c r="AO16" s="244"/>
      <c r="AP16" s="244"/>
      <c r="AQ16" s="1990"/>
      <c r="AR16" s="1991"/>
      <c r="AS16" s="1962"/>
      <c r="AT16" s="1948"/>
      <c r="AU16" s="1948"/>
      <c r="AV16" s="1941" t="s">
        <v>177</v>
      </c>
      <c r="AW16" s="1942"/>
      <c r="CN16"/>
    </row>
    <row r="17" spans="1:92" ht="12" customHeight="1" thickBot="1">
      <c r="A17" s="244"/>
      <c r="B17" s="2061"/>
      <c r="C17" s="2062"/>
      <c r="D17" s="2062"/>
      <c r="E17" s="2062"/>
      <c r="F17" s="2062"/>
      <c r="G17" s="2063"/>
      <c r="H17" s="2011"/>
      <c r="I17" s="2012"/>
      <c r="J17" s="2012"/>
      <c r="K17" s="2012"/>
      <c r="L17" s="2012"/>
      <c r="M17" s="2012"/>
      <c r="N17" s="2012"/>
      <c r="O17" s="2012"/>
      <c r="P17" s="2012"/>
      <c r="Q17" s="2012"/>
      <c r="R17" s="2012"/>
      <c r="S17" s="2012"/>
      <c r="T17" s="2013"/>
      <c r="U17" s="2013"/>
      <c r="V17" s="2013"/>
      <c r="W17" s="2013"/>
      <c r="X17" s="2013"/>
      <c r="Y17" s="2013"/>
      <c r="Z17" s="2013"/>
      <c r="AA17" s="2013"/>
      <c r="AB17" s="2013"/>
      <c r="AC17" s="2013"/>
      <c r="AD17" s="2013"/>
      <c r="AE17" s="2014"/>
      <c r="AF17" s="250"/>
      <c r="AG17" s="244"/>
      <c r="AH17" s="2017"/>
      <c r="AI17" s="2018"/>
      <c r="AJ17" s="1983"/>
      <c r="AK17" s="1950"/>
      <c r="AL17" s="1950"/>
      <c r="AM17" s="2020"/>
      <c r="AN17" s="2021"/>
      <c r="AO17" s="244"/>
      <c r="AP17" s="244"/>
      <c r="AQ17" s="1992"/>
      <c r="AR17" s="1993"/>
      <c r="AS17" s="1964"/>
      <c r="AT17" s="2057"/>
      <c r="AU17" s="2057"/>
      <c r="AV17" s="1943"/>
      <c r="AW17" s="1944"/>
      <c r="CN17"/>
    </row>
    <row r="18" spans="1:92" ht="12" customHeight="1">
      <c r="A18" s="244"/>
      <c r="B18" s="1968" t="s">
        <v>479</v>
      </c>
      <c r="C18" s="1969"/>
      <c r="D18" s="1969"/>
      <c r="E18" s="1969"/>
      <c r="F18" s="1969"/>
      <c r="G18" s="1970"/>
      <c r="H18" s="2045" t="s">
        <v>480</v>
      </c>
      <c r="I18" s="2046"/>
      <c r="J18" s="2046"/>
      <c r="K18" s="2046"/>
      <c r="L18" s="2046"/>
      <c r="M18" s="2046"/>
      <c r="N18" s="2046"/>
      <c r="O18" s="2046"/>
      <c r="P18" s="2046"/>
      <c r="Q18" s="2046"/>
      <c r="R18" s="2046"/>
      <c r="S18" s="2046"/>
      <c r="T18" s="2047"/>
      <c r="U18" s="2047"/>
      <c r="V18" s="2047"/>
      <c r="W18" s="2047"/>
      <c r="X18" s="2047"/>
      <c r="Y18" s="2047"/>
      <c r="Z18" s="2047"/>
      <c r="AA18" s="2047"/>
      <c r="AB18" s="2047"/>
      <c r="AC18" s="2047"/>
      <c r="AD18" s="2047"/>
      <c r="AE18" s="2048"/>
      <c r="AF18" s="250"/>
      <c r="AG18" s="244"/>
      <c r="AH18" s="1988" t="s">
        <v>481</v>
      </c>
      <c r="AI18" s="1988"/>
      <c r="AJ18" s="1988"/>
      <c r="AK18" s="1988"/>
      <c r="AL18" s="1988"/>
      <c r="AM18" s="1988"/>
      <c r="AN18" s="1988"/>
      <c r="AO18" s="244"/>
      <c r="AP18" s="244"/>
      <c r="AQ18" s="1978">
        <v>313</v>
      </c>
      <c r="AR18" s="1979"/>
      <c r="AS18" s="2037"/>
      <c r="AT18" s="2038"/>
      <c r="AU18" s="2038"/>
      <c r="AV18" s="251"/>
      <c r="AW18" s="252"/>
      <c r="CN18"/>
    </row>
    <row r="19" spans="1:92" ht="12" customHeight="1">
      <c r="A19" s="244"/>
      <c r="B19" s="1971"/>
      <c r="C19" s="1972"/>
      <c r="D19" s="1972"/>
      <c r="E19" s="1972"/>
      <c r="F19" s="1972"/>
      <c r="G19" s="1973"/>
      <c r="H19" s="2049"/>
      <c r="I19" s="2050"/>
      <c r="J19" s="2050"/>
      <c r="K19" s="2050"/>
      <c r="L19" s="2050"/>
      <c r="M19" s="2050"/>
      <c r="N19" s="2050"/>
      <c r="O19" s="2050"/>
      <c r="P19" s="2050"/>
      <c r="Q19" s="2050"/>
      <c r="R19" s="2050"/>
      <c r="S19" s="2050"/>
      <c r="T19" s="2051"/>
      <c r="U19" s="2051"/>
      <c r="V19" s="2051"/>
      <c r="W19" s="2051"/>
      <c r="X19" s="2051"/>
      <c r="Y19" s="2051"/>
      <c r="Z19" s="2051"/>
      <c r="AA19" s="2051"/>
      <c r="AB19" s="2051"/>
      <c r="AC19" s="2051"/>
      <c r="AD19" s="2051"/>
      <c r="AE19" s="2052"/>
      <c r="AF19" s="250"/>
      <c r="AG19" s="244"/>
      <c r="AH19" s="1989"/>
      <c r="AI19" s="1989"/>
      <c r="AJ19" s="1989"/>
      <c r="AK19" s="1989"/>
      <c r="AL19" s="1989"/>
      <c r="AM19" s="1989"/>
      <c r="AN19" s="1989"/>
      <c r="AO19" s="244"/>
      <c r="AP19" s="244"/>
      <c r="AQ19" s="2031" t="s">
        <v>482</v>
      </c>
      <c r="AR19" s="2032"/>
      <c r="AS19" s="2039"/>
      <c r="AT19" s="2040"/>
      <c r="AU19" s="2040"/>
      <c r="AV19" s="244"/>
      <c r="AW19" s="248"/>
      <c r="CN19"/>
    </row>
    <row r="20" spans="1:92" ht="12" customHeight="1">
      <c r="A20" s="244"/>
      <c r="B20" s="251"/>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4"/>
      <c r="AG20" s="244"/>
      <c r="AH20" s="244"/>
      <c r="AI20" s="244"/>
      <c r="AJ20" s="244"/>
      <c r="AK20" s="244"/>
      <c r="AL20" s="244"/>
      <c r="AM20" s="244"/>
      <c r="AN20" s="244"/>
      <c r="AO20" s="244"/>
      <c r="AP20" s="244"/>
      <c r="AQ20" s="2031"/>
      <c r="AR20" s="2032"/>
      <c r="AS20" s="2039"/>
      <c r="AT20" s="2040"/>
      <c r="AU20" s="2040"/>
      <c r="AV20" s="147"/>
      <c r="AW20" s="255"/>
      <c r="CN20"/>
    </row>
    <row r="21" spans="1:92" ht="12" customHeight="1">
      <c r="A21" s="244"/>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4"/>
      <c r="AG21" s="244"/>
      <c r="AH21" s="2019" t="s">
        <v>483</v>
      </c>
      <c r="AI21" s="1989"/>
      <c r="AJ21" s="1989"/>
      <c r="AK21" s="1989"/>
      <c r="AL21" s="1989"/>
      <c r="AM21" s="1989"/>
      <c r="AN21" s="1989"/>
      <c r="AO21" s="244"/>
      <c r="AP21" s="244"/>
      <c r="AQ21" s="2031"/>
      <c r="AR21" s="2032"/>
      <c r="AS21" s="2039"/>
      <c r="AT21" s="2040"/>
      <c r="AU21" s="2040"/>
      <c r="AV21" s="1989" t="s">
        <v>177</v>
      </c>
      <c r="AW21" s="2022"/>
      <c r="CN21"/>
    </row>
    <row r="22" spans="1:92" ht="12" customHeight="1" thickBot="1">
      <c r="A22" s="244"/>
      <c r="B22" s="244"/>
      <c r="C22" s="257"/>
      <c r="D22" s="257"/>
      <c r="E22" s="257"/>
      <c r="F22" s="258"/>
      <c r="G22" s="258"/>
      <c r="H22" s="258"/>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44"/>
      <c r="AH22" s="2019"/>
      <c r="AI22" s="1989"/>
      <c r="AJ22" s="1989"/>
      <c r="AK22" s="1989"/>
      <c r="AL22" s="1989"/>
      <c r="AM22" s="1989"/>
      <c r="AN22" s="1989"/>
      <c r="AO22" s="244"/>
      <c r="AP22" s="244"/>
      <c r="AQ22" s="2017"/>
      <c r="AR22" s="2018"/>
      <c r="AS22" s="2041"/>
      <c r="AT22" s="2042"/>
      <c r="AU22" s="2042"/>
      <c r="AV22" s="2023"/>
      <c r="AW22" s="2024"/>
      <c r="CN22"/>
    </row>
    <row r="23" spans="1:92" ht="12" customHeight="1">
      <c r="A23" s="1951" t="s">
        <v>484</v>
      </c>
      <c r="B23" s="1952"/>
      <c r="C23" s="1952"/>
      <c r="D23" s="1952"/>
      <c r="E23" s="1953"/>
      <c r="F23" s="1954" t="s">
        <v>485</v>
      </c>
      <c r="G23" s="1952"/>
      <c r="H23" s="1952"/>
      <c r="I23" s="1952"/>
      <c r="J23" s="1955"/>
      <c r="K23" s="2005" t="s">
        <v>486</v>
      </c>
      <c r="L23" s="2005"/>
      <c r="M23" s="260"/>
      <c r="N23" s="2005" t="s">
        <v>487</v>
      </c>
      <c r="O23" s="2005"/>
      <c r="P23" s="1951" t="s">
        <v>488</v>
      </c>
      <c r="Q23" s="1952"/>
      <c r="R23" s="1952"/>
      <c r="S23" s="1952"/>
      <c r="T23" s="1953"/>
      <c r="U23" s="1954" t="s">
        <v>489</v>
      </c>
      <c r="V23" s="1952"/>
      <c r="W23" s="1952"/>
      <c r="X23" s="1952"/>
      <c r="Y23" s="1955"/>
      <c r="Z23" s="251"/>
      <c r="AA23" s="251"/>
      <c r="AB23" s="251"/>
      <c r="AC23" s="251"/>
      <c r="AD23" s="261"/>
      <c r="AE23" s="262"/>
      <c r="AF23" s="251"/>
      <c r="AG23" s="251"/>
      <c r="AH23" s="251"/>
      <c r="AI23" s="261"/>
      <c r="AJ23" s="262"/>
      <c r="AK23" s="251"/>
      <c r="AL23" s="251"/>
      <c r="AM23" s="251"/>
      <c r="AN23" s="261"/>
      <c r="AO23" s="2036" t="s">
        <v>490</v>
      </c>
      <c r="AP23" s="1989"/>
      <c r="AQ23" s="1988" t="s">
        <v>491</v>
      </c>
      <c r="AR23" s="1988"/>
      <c r="AS23" s="1989"/>
      <c r="AT23" s="244"/>
      <c r="AU23" s="244"/>
      <c r="AV23" s="244"/>
      <c r="AW23" s="263"/>
      <c r="CN23"/>
    </row>
    <row r="24" spans="1:92" ht="12" customHeight="1">
      <c r="A24" s="1956"/>
      <c r="B24" s="1946"/>
      <c r="C24" s="1946"/>
      <c r="D24" s="244"/>
      <c r="E24" s="263"/>
      <c r="F24" s="1945"/>
      <c r="G24" s="1946"/>
      <c r="H24" s="1946"/>
      <c r="I24" s="244"/>
      <c r="J24" s="248"/>
      <c r="K24" s="2006"/>
      <c r="L24" s="2006"/>
      <c r="M24" s="264"/>
      <c r="N24" s="2006"/>
      <c r="O24" s="2006"/>
      <c r="P24" s="1956"/>
      <c r="Q24" s="1946"/>
      <c r="R24" s="1946"/>
      <c r="S24" s="244"/>
      <c r="T24" s="263"/>
      <c r="U24" s="1945"/>
      <c r="V24" s="1946"/>
      <c r="W24" s="1946"/>
      <c r="X24" s="244"/>
      <c r="Y24" s="248"/>
      <c r="Z24" s="244"/>
      <c r="AA24" s="2043" t="s">
        <v>492</v>
      </c>
      <c r="AB24" s="1989"/>
      <c r="AC24" s="1989"/>
      <c r="AD24" s="263"/>
      <c r="AE24" s="265"/>
      <c r="AF24" s="244"/>
      <c r="AG24" s="2006" t="s">
        <v>486</v>
      </c>
      <c r="AH24" s="244"/>
      <c r="AI24" s="263"/>
      <c r="AJ24" s="265"/>
      <c r="AK24" s="2043" t="s">
        <v>493</v>
      </c>
      <c r="AL24" s="1989"/>
      <c r="AM24" s="1989"/>
      <c r="AN24" s="263"/>
      <c r="AO24" s="2019"/>
      <c r="AP24" s="1989"/>
      <c r="AQ24" s="1989"/>
      <c r="AR24" s="1989"/>
      <c r="AS24" s="1989"/>
      <c r="AT24" s="244"/>
      <c r="AU24" s="244"/>
      <c r="AV24" s="244"/>
      <c r="AW24" s="263"/>
      <c r="CN24"/>
    </row>
    <row r="25" spans="1:92" ht="12" customHeight="1">
      <c r="A25" s="1957"/>
      <c r="B25" s="1948"/>
      <c r="C25" s="1948"/>
      <c r="D25" s="244"/>
      <c r="E25" s="263"/>
      <c r="F25" s="1947"/>
      <c r="G25" s="1948"/>
      <c r="H25" s="1948"/>
      <c r="I25" s="244"/>
      <c r="J25" s="248"/>
      <c r="K25" s="2006"/>
      <c r="L25" s="2006"/>
      <c r="M25" s="264"/>
      <c r="N25" s="2006"/>
      <c r="O25" s="2006"/>
      <c r="P25" s="1957"/>
      <c r="Q25" s="1948"/>
      <c r="R25" s="1948"/>
      <c r="S25" s="244"/>
      <c r="T25" s="263"/>
      <c r="U25" s="1947"/>
      <c r="V25" s="1948"/>
      <c r="W25" s="1948"/>
      <c r="X25" s="244"/>
      <c r="Y25" s="248"/>
      <c r="Z25" s="244"/>
      <c r="AA25" s="1989"/>
      <c r="AB25" s="1989"/>
      <c r="AC25" s="1989"/>
      <c r="AD25" s="263"/>
      <c r="AE25" s="265"/>
      <c r="AF25" s="244"/>
      <c r="AG25" s="2006"/>
      <c r="AH25" s="244"/>
      <c r="AI25" s="263"/>
      <c r="AJ25" s="265"/>
      <c r="AK25" s="1989"/>
      <c r="AL25" s="1989"/>
      <c r="AM25" s="1989"/>
      <c r="AN25" s="263"/>
      <c r="AO25" s="2019"/>
      <c r="AP25" s="1989"/>
      <c r="AQ25" s="244"/>
      <c r="AR25" s="244"/>
      <c r="AS25" s="244"/>
      <c r="AT25" s="244"/>
      <c r="AU25" s="244"/>
      <c r="AV25" s="244"/>
      <c r="AW25" s="263"/>
      <c r="CN25"/>
    </row>
    <row r="26" spans="1:92" ht="12" customHeight="1">
      <c r="A26" s="1957"/>
      <c r="B26" s="1948"/>
      <c r="C26" s="1948"/>
      <c r="D26" s="1989" t="s">
        <v>177</v>
      </c>
      <c r="E26" s="2084"/>
      <c r="F26" s="1947"/>
      <c r="G26" s="1948"/>
      <c r="H26" s="1948"/>
      <c r="I26" s="1989" t="s">
        <v>177</v>
      </c>
      <c r="J26" s="2022"/>
      <c r="K26" s="2006"/>
      <c r="L26" s="2006"/>
      <c r="M26" s="264"/>
      <c r="N26" s="2006"/>
      <c r="O26" s="2006"/>
      <c r="P26" s="1957"/>
      <c r="Q26" s="1948"/>
      <c r="R26" s="1948"/>
      <c r="S26" s="1989" t="s">
        <v>177</v>
      </c>
      <c r="T26" s="2084"/>
      <c r="U26" s="1947"/>
      <c r="V26" s="1948"/>
      <c r="W26" s="1948"/>
      <c r="X26" s="1989" t="s">
        <v>177</v>
      </c>
      <c r="Y26" s="2022"/>
      <c r="Z26" s="244"/>
      <c r="AA26" s="1989"/>
      <c r="AB26" s="1989"/>
      <c r="AC26" s="1989"/>
      <c r="AD26" s="263"/>
      <c r="AE26" s="265"/>
      <c r="AF26" s="244"/>
      <c r="AG26" s="2006"/>
      <c r="AH26" s="244"/>
      <c r="AI26" s="263"/>
      <c r="AJ26" s="265"/>
      <c r="AK26" s="1989"/>
      <c r="AL26" s="1989"/>
      <c r="AM26" s="1989"/>
      <c r="AN26" s="263"/>
      <c r="AO26" s="244"/>
      <c r="AP26" s="244"/>
      <c r="AQ26" s="244"/>
      <c r="AR26" s="244"/>
      <c r="AS26" s="244"/>
      <c r="AT26" s="244"/>
      <c r="AU26" s="244"/>
      <c r="AV26" s="244"/>
      <c r="AW26" s="263"/>
      <c r="CN26"/>
    </row>
    <row r="27" spans="1:92" ht="12" customHeight="1" thickBot="1">
      <c r="A27" s="1958"/>
      <c r="B27" s="1950"/>
      <c r="C27" s="1950"/>
      <c r="D27" s="2023"/>
      <c r="E27" s="2085"/>
      <c r="F27" s="1949"/>
      <c r="G27" s="1950"/>
      <c r="H27" s="1950"/>
      <c r="I27" s="2023"/>
      <c r="J27" s="2024"/>
      <c r="K27" s="2006"/>
      <c r="L27" s="2006"/>
      <c r="M27" s="264"/>
      <c r="N27" s="2006"/>
      <c r="O27" s="2006"/>
      <c r="P27" s="1958"/>
      <c r="Q27" s="1950"/>
      <c r="R27" s="1950"/>
      <c r="S27" s="2023"/>
      <c r="T27" s="2085"/>
      <c r="U27" s="1949"/>
      <c r="V27" s="1950"/>
      <c r="W27" s="1950"/>
      <c r="X27" s="2023"/>
      <c r="Y27" s="2024"/>
      <c r="Z27" s="266"/>
      <c r="AA27" s="266"/>
      <c r="AB27" s="266"/>
      <c r="AC27" s="266"/>
      <c r="AD27" s="267"/>
      <c r="AE27" s="265"/>
      <c r="AF27" s="244"/>
      <c r="AG27" s="244"/>
      <c r="AH27" s="244"/>
      <c r="AI27" s="263"/>
      <c r="AJ27" s="268"/>
      <c r="AK27" s="266"/>
      <c r="AL27" s="266"/>
      <c r="AM27" s="266"/>
      <c r="AN27" s="267"/>
      <c r="AO27" s="244"/>
      <c r="AP27" s="244"/>
      <c r="AQ27" s="244"/>
      <c r="AR27" s="244"/>
      <c r="AS27" s="244"/>
      <c r="AT27" s="244"/>
      <c r="AU27" s="244"/>
      <c r="AV27" s="244"/>
      <c r="AW27" s="263"/>
      <c r="CN27"/>
    </row>
    <row r="28" spans="1:92" ht="12" customHeight="1">
      <c r="A28" s="244"/>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035" t="s">
        <v>494</v>
      </c>
      <c r="AP28" s="2035"/>
      <c r="AQ28" s="2035"/>
      <c r="AR28" s="2035"/>
      <c r="AS28" s="2035"/>
      <c r="AT28" s="2035"/>
      <c r="AU28" s="2035"/>
      <c r="AV28" s="244"/>
      <c r="AW28" s="263"/>
      <c r="CN28"/>
    </row>
    <row r="29" spans="1:92" ht="12" customHeight="1" thickBot="1">
      <c r="A29" s="244"/>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035"/>
      <c r="AP29" s="2035"/>
      <c r="AQ29" s="2035"/>
      <c r="AR29" s="2035"/>
      <c r="AS29" s="2035"/>
      <c r="AT29" s="2035"/>
      <c r="AU29" s="2035"/>
      <c r="AV29" s="244"/>
      <c r="AW29" s="263"/>
      <c r="CN29"/>
    </row>
    <row r="30" spans="1:92" ht="12" customHeight="1">
      <c r="A30" s="1965">
        <v>308</v>
      </c>
      <c r="B30" s="1966"/>
      <c r="C30" s="1966"/>
      <c r="D30" s="1966"/>
      <c r="E30" s="1967"/>
      <c r="F30" s="1985">
        <v>307</v>
      </c>
      <c r="G30" s="1966"/>
      <c r="H30" s="1966"/>
      <c r="I30" s="1966"/>
      <c r="J30" s="1967"/>
      <c r="K30" s="1985">
        <v>306</v>
      </c>
      <c r="L30" s="1966"/>
      <c r="M30" s="1966"/>
      <c r="N30" s="1966"/>
      <c r="O30" s="1967"/>
      <c r="P30" s="1985">
        <v>305</v>
      </c>
      <c r="Q30" s="1966"/>
      <c r="R30" s="1966"/>
      <c r="S30" s="1966"/>
      <c r="T30" s="1967"/>
      <c r="U30" s="1985">
        <v>304</v>
      </c>
      <c r="V30" s="1966"/>
      <c r="W30" s="1966"/>
      <c r="X30" s="1966"/>
      <c r="Y30" s="1967"/>
      <c r="Z30" s="1985">
        <v>303</v>
      </c>
      <c r="AA30" s="1966"/>
      <c r="AB30" s="1966"/>
      <c r="AC30" s="1966"/>
      <c r="AD30" s="1967"/>
      <c r="AE30" s="1985">
        <v>302</v>
      </c>
      <c r="AF30" s="1966"/>
      <c r="AG30" s="1966"/>
      <c r="AH30" s="1966"/>
      <c r="AI30" s="1967"/>
      <c r="AJ30" s="1985">
        <v>301</v>
      </c>
      <c r="AK30" s="1966"/>
      <c r="AL30" s="1966"/>
      <c r="AM30" s="1966"/>
      <c r="AN30" s="2044"/>
      <c r="AO30" s="244"/>
      <c r="AP30" s="244"/>
      <c r="AQ30" s="244"/>
      <c r="AR30" s="244"/>
      <c r="AS30" s="244"/>
      <c r="AT30" s="244"/>
      <c r="AU30" s="244"/>
      <c r="AV30" s="244"/>
      <c r="AW30" s="263"/>
      <c r="CN30"/>
    </row>
    <row r="31" spans="1:92" ht="12" customHeight="1">
      <c r="A31" s="1956"/>
      <c r="B31" s="1946"/>
      <c r="C31" s="1946"/>
      <c r="D31" s="175"/>
      <c r="E31" s="537"/>
      <c r="F31" s="1945"/>
      <c r="G31" s="1946"/>
      <c r="H31" s="1946"/>
      <c r="I31" s="175"/>
      <c r="J31" s="537"/>
      <c r="K31" s="1945"/>
      <c r="L31" s="1946"/>
      <c r="M31" s="1946"/>
      <c r="N31" s="175"/>
      <c r="O31" s="537"/>
      <c r="P31" s="1945"/>
      <c r="Q31" s="1946"/>
      <c r="R31" s="1946"/>
      <c r="S31" s="175"/>
      <c r="T31" s="537"/>
      <c r="U31" s="1945"/>
      <c r="V31" s="1946"/>
      <c r="W31" s="1946"/>
      <c r="X31" s="175"/>
      <c r="Y31" s="537"/>
      <c r="Z31" s="1945"/>
      <c r="AA31" s="1946"/>
      <c r="AB31" s="1946"/>
      <c r="AC31" s="175"/>
      <c r="AD31" s="537"/>
      <c r="AE31" s="1945"/>
      <c r="AF31" s="1946"/>
      <c r="AG31" s="1946"/>
      <c r="AH31" s="175"/>
      <c r="AI31" s="537"/>
      <c r="AJ31" s="1945"/>
      <c r="AK31" s="1946"/>
      <c r="AL31" s="1946"/>
      <c r="AM31" s="175"/>
      <c r="AN31" s="538"/>
      <c r="AO31" s="244"/>
      <c r="AP31" s="1989" t="s">
        <v>495</v>
      </c>
      <c r="AQ31" s="1989"/>
      <c r="AR31" s="1989"/>
      <c r="AS31" s="1989"/>
      <c r="AT31" s="1989"/>
      <c r="AU31" s="1989"/>
      <c r="AV31" s="1989"/>
      <c r="AW31" s="263"/>
      <c r="CN31"/>
    </row>
    <row r="32" spans="1:92" ht="12" customHeight="1">
      <c r="A32" s="1957"/>
      <c r="B32" s="1948"/>
      <c r="C32" s="1948"/>
      <c r="D32" s="175"/>
      <c r="E32" s="537"/>
      <c r="F32" s="1947"/>
      <c r="G32" s="1948"/>
      <c r="H32" s="1948"/>
      <c r="I32" s="175"/>
      <c r="J32" s="537"/>
      <c r="K32" s="1947"/>
      <c r="L32" s="1948"/>
      <c r="M32" s="1948"/>
      <c r="N32" s="175"/>
      <c r="O32" s="537"/>
      <c r="P32" s="1947"/>
      <c r="Q32" s="1948"/>
      <c r="R32" s="1948"/>
      <c r="S32" s="175"/>
      <c r="T32" s="537"/>
      <c r="U32" s="1947"/>
      <c r="V32" s="1948"/>
      <c r="W32" s="1948"/>
      <c r="X32" s="175"/>
      <c r="Y32" s="537"/>
      <c r="Z32" s="1947"/>
      <c r="AA32" s="1948"/>
      <c r="AB32" s="1948"/>
      <c r="AC32" s="175"/>
      <c r="AD32" s="537"/>
      <c r="AE32" s="1947"/>
      <c r="AF32" s="1948"/>
      <c r="AG32" s="1948"/>
      <c r="AH32" s="175"/>
      <c r="AI32" s="537"/>
      <c r="AJ32" s="1947"/>
      <c r="AK32" s="1948"/>
      <c r="AL32" s="1948"/>
      <c r="AM32" s="175"/>
      <c r="AN32" s="538"/>
      <c r="AO32" s="244"/>
      <c r="AP32" s="1989"/>
      <c r="AQ32" s="1989"/>
      <c r="AR32" s="1989"/>
      <c r="AS32" s="1989"/>
      <c r="AT32" s="1989"/>
      <c r="AU32" s="1989"/>
      <c r="AV32" s="1989"/>
      <c r="AW32" s="263"/>
      <c r="CN32"/>
    </row>
    <row r="33" spans="1:92" ht="12" customHeight="1">
      <c r="A33" s="1957"/>
      <c r="B33" s="1948"/>
      <c r="C33" s="1948"/>
      <c r="D33" s="1974" t="s">
        <v>177</v>
      </c>
      <c r="E33" s="1975"/>
      <c r="F33" s="1947"/>
      <c r="G33" s="1948"/>
      <c r="H33" s="1948"/>
      <c r="I33" s="1974" t="s">
        <v>177</v>
      </c>
      <c r="J33" s="1975"/>
      <c r="K33" s="1947"/>
      <c r="L33" s="1948"/>
      <c r="M33" s="1948"/>
      <c r="N33" s="1974" t="s">
        <v>177</v>
      </c>
      <c r="O33" s="1975"/>
      <c r="P33" s="1947"/>
      <c r="Q33" s="1948"/>
      <c r="R33" s="1948"/>
      <c r="S33" s="1974" t="s">
        <v>177</v>
      </c>
      <c r="T33" s="1975"/>
      <c r="U33" s="1947"/>
      <c r="V33" s="1948"/>
      <c r="W33" s="1948"/>
      <c r="X33" s="1974" t="s">
        <v>177</v>
      </c>
      <c r="Y33" s="1975"/>
      <c r="Z33" s="1947"/>
      <c r="AA33" s="1948"/>
      <c r="AB33" s="1948"/>
      <c r="AC33" s="1974" t="s">
        <v>177</v>
      </c>
      <c r="AD33" s="1975"/>
      <c r="AE33" s="1947"/>
      <c r="AF33" s="1948"/>
      <c r="AG33" s="1948"/>
      <c r="AH33" s="1974" t="s">
        <v>177</v>
      </c>
      <c r="AI33" s="1975"/>
      <c r="AJ33" s="1947"/>
      <c r="AK33" s="1948"/>
      <c r="AL33" s="1948"/>
      <c r="AM33" s="1974" t="s">
        <v>177</v>
      </c>
      <c r="AN33" s="1980"/>
      <c r="AO33" s="244"/>
      <c r="AP33" s="1989" t="s">
        <v>496</v>
      </c>
      <c r="AQ33" s="1989"/>
      <c r="AR33" s="1989"/>
      <c r="AS33" s="1989"/>
      <c r="AT33" s="1989"/>
      <c r="AU33" s="1989"/>
      <c r="AV33" s="1989"/>
      <c r="AW33" s="263"/>
      <c r="CN33"/>
    </row>
    <row r="34" spans="1:92" ht="12" customHeight="1" thickBot="1">
      <c r="A34" s="1958"/>
      <c r="B34" s="1950"/>
      <c r="C34" s="1950"/>
      <c r="D34" s="1976"/>
      <c r="E34" s="1977"/>
      <c r="F34" s="1949"/>
      <c r="G34" s="1950"/>
      <c r="H34" s="1950"/>
      <c r="I34" s="1976"/>
      <c r="J34" s="1977"/>
      <c r="K34" s="1949"/>
      <c r="L34" s="1950"/>
      <c r="M34" s="1950"/>
      <c r="N34" s="1976"/>
      <c r="O34" s="1977"/>
      <c r="P34" s="1949"/>
      <c r="Q34" s="1950"/>
      <c r="R34" s="1950"/>
      <c r="S34" s="1976"/>
      <c r="T34" s="1977"/>
      <c r="U34" s="1949"/>
      <c r="V34" s="1950"/>
      <c r="W34" s="1950"/>
      <c r="X34" s="1976"/>
      <c r="Y34" s="1977"/>
      <c r="Z34" s="1949"/>
      <c r="AA34" s="1950"/>
      <c r="AB34" s="1950"/>
      <c r="AC34" s="1976"/>
      <c r="AD34" s="1977"/>
      <c r="AE34" s="1949"/>
      <c r="AF34" s="1950"/>
      <c r="AG34" s="1950"/>
      <c r="AH34" s="1976"/>
      <c r="AI34" s="1977"/>
      <c r="AJ34" s="1949"/>
      <c r="AK34" s="1950"/>
      <c r="AL34" s="1950"/>
      <c r="AM34" s="1976"/>
      <c r="AN34" s="1981"/>
      <c r="AO34" s="266"/>
      <c r="AP34" s="1972"/>
      <c r="AQ34" s="1972"/>
      <c r="AR34" s="1972"/>
      <c r="AS34" s="1972"/>
      <c r="AT34" s="1972"/>
      <c r="AU34" s="1972"/>
      <c r="AV34" s="1972"/>
      <c r="AW34" s="267"/>
      <c r="CN34"/>
    </row>
    <row r="35" spans="1:92" ht="12" customHeight="1">
      <c r="A35" s="244"/>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CN35"/>
    </row>
    <row r="36" spans="1:92" ht="12" customHeight="1">
      <c r="A36" s="244"/>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CN36"/>
    </row>
    <row r="37" spans="1:92" ht="12" customHeight="1" thickBot="1">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CN37"/>
    </row>
    <row r="38" spans="1:92" ht="12" customHeight="1">
      <c r="A38" s="244"/>
      <c r="B38" s="2066" t="s">
        <v>497</v>
      </c>
      <c r="C38" s="2066"/>
      <c r="D38" s="2066"/>
      <c r="E38" s="2066"/>
      <c r="F38" s="244"/>
      <c r="G38" s="1984" t="s">
        <v>467</v>
      </c>
      <c r="H38" s="1984"/>
      <c r="I38" s="1984"/>
      <c r="J38" s="1984"/>
      <c r="K38" s="1984"/>
      <c r="L38" s="1984"/>
      <c r="M38" s="1984"/>
      <c r="N38" s="1984"/>
      <c r="O38" s="1984"/>
      <c r="P38" s="244"/>
      <c r="Q38" s="244"/>
      <c r="R38" s="244"/>
      <c r="S38" s="244"/>
      <c r="T38" s="244"/>
      <c r="U38" s="244"/>
      <c r="V38" s="244"/>
      <c r="W38" s="244"/>
      <c r="X38" s="244"/>
      <c r="Y38" s="244"/>
      <c r="Z38" s="244"/>
      <c r="AA38" s="244"/>
      <c r="AB38" s="244"/>
      <c r="AC38" s="244"/>
      <c r="AD38" s="244"/>
      <c r="AE38" s="244"/>
      <c r="AF38" s="244"/>
      <c r="AG38" s="244"/>
      <c r="AH38" s="2025" t="s">
        <v>468</v>
      </c>
      <c r="AI38" s="2026"/>
      <c r="AJ38" s="2027"/>
      <c r="AK38" s="2027"/>
      <c r="AL38" s="2028"/>
      <c r="AM38" s="246"/>
      <c r="AN38" s="247"/>
      <c r="AO38" s="244"/>
      <c r="AP38" s="244"/>
      <c r="AQ38" s="2029">
        <v>216</v>
      </c>
      <c r="AR38" s="2030"/>
      <c r="AS38" s="2027"/>
      <c r="AT38" s="2027"/>
      <c r="AU38" s="2028"/>
      <c r="AV38" s="246"/>
      <c r="AW38" s="247"/>
      <c r="CN38"/>
    </row>
    <row r="39" spans="1:92" ht="12" customHeight="1">
      <c r="A39" s="244"/>
      <c r="B39" s="2087"/>
      <c r="C39" s="2087"/>
      <c r="D39" s="2087"/>
      <c r="E39" s="2087"/>
      <c r="F39" s="244"/>
      <c r="G39" s="1984"/>
      <c r="H39" s="1984"/>
      <c r="I39" s="1984"/>
      <c r="J39" s="1984"/>
      <c r="K39" s="1984"/>
      <c r="L39" s="1984"/>
      <c r="M39" s="1984"/>
      <c r="N39" s="1984"/>
      <c r="O39" s="1984"/>
      <c r="P39" s="244"/>
      <c r="Q39" s="244"/>
      <c r="R39" s="244"/>
      <c r="S39" s="244"/>
      <c r="T39" s="244"/>
      <c r="U39" s="244"/>
      <c r="V39" s="244"/>
      <c r="W39" s="244"/>
      <c r="X39" s="244"/>
      <c r="Y39" s="244"/>
      <c r="Z39" s="244"/>
      <c r="AA39" s="244"/>
      <c r="AB39" s="244"/>
      <c r="AC39" s="244"/>
      <c r="AD39" s="244"/>
      <c r="AE39" s="244"/>
      <c r="AF39" s="244"/>
      <c r="AG39" s="244"/>
      <c r="AH39" s="2031">
        <v>22</v>
      </c>
      <c r="AI39" s="2032"/>
      <c r="AJ39" s="1961"/>
      <c r="AK39" s="1961"/>
      <c r="AL39" s="1962"/>
      <c r="AM39" s="244"/>
      <c r="AN39" s="248"/>
      <c r="AO39" s="244"/>
      <c r="AP39" s="244"/>
      <c r="AQ39" s="1990"/>
      <c r="AR39" s="1991"/>
      <c r="AS39" s="1961"/>
      <c r="AT39" s="1961"/>
      <c r="AU39" s="1962"/>
      <c r="AV39" s="244"/>
      <c r="AW39" s="248"/>
      <c r="CN39"/>
    </row>
    <row r="40" spans="1:92" ht="12" customHeight="1">
      <c r="A40" s="244"/>
      <c r="B40" s="1999" t="s">
        <v>469</v>
      </c>
      <c r="C40" s="2000"/>
      <c r="D40" s="2000"/>
      <c r="E40" s="2000"/>
      <c r="F40" s="2000"/>
      <c r="G40" s="2000"/>
      <c r="H40" s="2000"/>
      <c r="I40" s="2000"/>
      <c r="J40" s="2000"/>
      <c r="K40" s="2000"/>
      <c r="L40" s="2000"/>
      <c r="M40" s="2000"/>
      <c r="N40" s="2000"/>
      <c r="O40" s="2000"/>
      <c r="P40" s="2000"/>
      <c r="Q40" s="2000"/>
      <c r="R40" s="2000"/>
      <c r="S40" s="2000"/>
      <c r="T40" s="2000"/>
      <c r="U40" s="2000"/>
      <c r="V40" s="2000"/>
      <c r="W40" s="2000"/>
      <c r="X40" s="2000"/>
      <c r="Y40" s="2000"/>
      <c r="Z40" s="2000"/>
      <c r="AA40" s="2000"/>
      <c r="AB40" s="2000"/>
      <c r="AC40" s="2000"/>
      <c r="AD40" s="2000"/>
      <c r="AE40" s="2001"/>
      <c r="AF40" s="249"/>
      <c r="AG40" s="244"/>
      <c r="AH40" s="2031"/>
      <c r="AI40" s="2032"/>
      <c r="AJ40" s="1961"/>
      <c r="AK40" s="1961"/>
      <c r="AL40" s="1962"/>
      <c r="AM40" s="1941" t="s">
        <v>177</v>
      </c>
      <c r="AN40" s="1942"/>
      <c r="AO40" s="244"/>
      <c r="AP40" s="244"/>
      <c r="AQ40" s="1990"/>
      <c r="AR40" s="1991"/>
      <c r="AS40" s="1961"/>
      <c r="AT40" s="1961"/>
      <c r="AU40" s="1962"/>
      <c r="AV40" s="1941" t="s">
        <v>177</v>
      </c>
      <c r="AW40" s="1942"/>
      <c r="CN40"/>
    </row>
    <row r="41" spans="1:92" ht="12" customHeight="1">
      <c r="A41" s="244"/>
      <c r="B41" s="1996" t="s">
        <v>470</v>
      </c>
      <c r="C41" s="1997"/>
      <c r="D41" s="1997"/>
      <c r="E41" s="1997"/>
      <c r="F41" s="1997"/>
      <c r="G41" s="1998"/>
      <c r="H41" s="1996" t="s">
        <v>471</v>
      </c>
      <c r="I41" s="1997"/>
      <c r="J41" s="1997"/>
      <c r="K41" s="1997"/>
      <c r="L41" s="1997"/>
      <c r="M41" s="1997"/>
      <c r="N41" s="1997"/>
      <c r="O41" s="1997"/>
      <c r="P41" s="1997"/>
      <c r="Q41" s="1997"/>
      <c r="R41" s="1997"/>
      <c r="S41" s="1997"/>
      <c r="T41" s="2053"/>
      <c r="U41" s="2053"/>
      <c r="V41" s="2053"/>
      <c r="W41" s="2053"/>
      <c r="X41" s="2053"/>
      <c r="Y41" s="2053"/>
      <c r="Z41" s="2053"/>
      <c r="AA41" s="2053"/>
      <c r="AB41" s="2053"/>
      <c r="AC41" s="2053"/>
      <c r="AD41" s="2053"/>
      <c r="AE41" s="832"/>
      <c r="AF41" s="249"/>
      <c r="AG41" s="244"/>
      <c r="AH41" s="2033"/>
      <c r="AI41" s="2034"/>
      <c r="AJ41" s="1963"/>
      <c r="AK41" s="1963"/>
      <c r="AL41" s="1964"/>
      <c r="AM41" s="1943"/>
      <c r="AN41" s="1944"/>
      <c r="AO41" s="244"/>
      <c r="AP41" s="244"/>
      <c r="AQ41" s="1992"/>
      <c r="AR41" s="1993"/>
      <c r="AS41" s="1963"/>
      <c r="AT41" s="1963"/>
      <c r="AU41" s="1964"/>
      <c r="AV41" s="1943"/>
      <c r="AW41" s="1944"/>
      <c r="CN41"/>
    </row>
    <row r="42" spans="1:92" ht="12" customHeight="1">
      <c r="A42" s="244"/>
      <c r="B42" s="1968" t="s">
        <v>472</v>
      </c>
      <c r="C42" s="1969"/>
      <c r="D42" s="1969"/>
      <c r="E42" s="1969"/>
      <c r="F42" s="1969"/>
      <c r="G42" s="1970"/>
      <c r="H42" s="2045" t="s">
        <v>473</v>
      </c>
      <c r="I42" s="2046"/>
      <c r="J42" s="2046"/>
      <c r="K42" s="2046"/>
      <c r="L42" s="2046"/>
      <c r="M42" s="2046"/>
      <c r="N42" s="2046"/>
      <c r="O42" s="2046"/>
      <c r="P42" s="2046"/>
      <c r="Q42" s="2046"/>
      <c r="R42" s="2046"/>
      <c r="S42" s="2046"/>
      <c r="T42" s="2047"/>
      <c r="U42" s="2047"/>
      <c r="V42" s="2047"/>
      <c r="W42" s="2047"/>
      <c r="X42" s="2047"/>
      <c r="Y42" s="2047"/>
      <c r="Z42" s="2047"/>
      <c r="AA42" s="2047"/>
      <c r="AB42" s="2047"/>
      <c r="AC42" s="2047"/>
      <c r="AD42" s="2047"/>
      <c r="AE42" s="2048"/>
      <c r="AF42" s="250"/>
      <c r="AG42" s="244"/>
      <c r="AH42" s="1986" t="s">
        <v>468</v>
      </c>
      <c r="AI42" s="1987"/>
      <c r="AJ42" s="1959"/>
      <c r="AK42" s="1959"/>
      <c r="AL42" s="1960"/>
      <c r="AM42" s="251"/>
      <c r="AN42" s="252"/>
      <c r="AO42" s="244"/>
      <c r="AP42" s="244"/>
      <c r="AQ42" s="1978">
        <v>215</v>
      </c>
      <c r="AR42" s="1979"/>
      <c r="AS42" s="1959"/>
      <c r="AT42" s="1959"/>
      <c r="AU42" s="1960"/>
      <c r="AV42" s="251"/>
      <c r="AW42" s="252"/>
      <c r="CN42"/>
    </row>
    <row r="43" spans="1:92" ht="12" customHeight="1">
      <c r="A43" s="244"/>
      <c r="B43" s="1971"/>
      <c r="C43" s="1972"/>
      <c r="D43" s="1972"/>
      <c r="E43" s="1972"/>
      <c r="F43" s="1972"/>
      <c r="G43" s="1973"/>
      <c r="H43" s="2054"/>
      <c r="I43" s="2055"/>
      <c r="J43" s="2055"/>
      <c r="K43" s="2055"/>
      <c r="L43" s="2055"/>
      <c r="M43" s="2055"/>
      <c r="N43" s="2055"/>
      <c r="O43" s="2055"/>
      <c r="P43" s="2055"/>
      <c r="Q43" s="2055"/>
      <c r="R43" s="2055"/>
      <c r="S43" s="2055"/>
      <c r="T43" s="599"/>
      <c r="U43" s="599"/>
      <c r="V43" s="599"/>
      <c r="W43" s="599"/>
      <c r="X43" s="599"/>
      <c r="Y43" s="599"/>
      <c r="Z43" s="599"/>
      <c r="AA43" s="599"/>
      <c r="AB43" s="599"/>
      <c r="AC43" s="599"/>
      <c r="AD43" s="599"/>
      <c r="AE43" s="2056"/>
      <c r="AF43" s="250"/>
      <c r="AG43" s="244"/>
      <c r="AH43" s="2031">
        <v>21</v>
      </c>
      <c r="AI43" s="2032"/>
      <c r="AJ43" s="1961"/>
      <c r="AK43" s="1961"/>
      <c r="AL43" s="1962"/>
      <c r="AM43" s="244"/>
      <c r="AN43" s="248"/>
      <c r="AO43" s="244"/>
      <c r="AP43" s="244"/>
      <c r="AQ43" s="1990"/>
      <c r="AR43" s="1991"/>
      <c r="AS43" s="1961"/>
      <c r="AT43" s="1961"/>
      <c r="AU43" s="1962"/>
      <c r="AV43" s="244"/>
      <c r="AW43" s="248"/>
      <c r="CN43"/>
    </row>
    <row r="44" spans="1:92" ht="12" customHeight="1">
      <c r="A44" s="244"/>
      <c r="B44" s="1968" t="s">
        <v>474</v>
      </c>
      <c r="C44" s="1969"/>
      <c r="D44" s="1969"/>
      <c r="E44" s="1969"/>
      <c r="F44" s="1969"/>
      <c r="G44" s="1970"/>
      <c r="H44" s="2054"/>
      <c r="I44" s="2055"/>
      <c r="J44" s="2055"/>
      <c r="K44" s="2055"/>
      <c r="L44" s="2055"/>
      <c r="M44" s="2055"/>
      <c r="N44" s="2055"/>
      <c r="O44" s="2055"/>
      <c r="P44" s="2055"/>
      <c r="Q44" s="2055"/>
      <c r="R44" s="2055"/>
      <c r="S44" s="2055"/>
      <c r="T44" s="599"/>
      <c r="U44" s="599"/>
      <c r="V44" s="599"/>
      <c r="W44" s="599"/>
      <c r="X44" s="599"/>
      <c r="Y44" s="599"/>
      <c r="Z44" s="599"/>
      <c r="AA44" s="599"/>
      <c r="AB44" s="599"/>
      <c r="AC44" s="599"/>
      <c r="AD44" s="599"/>
      <c r="AE44" s="2056"/>
      <c r="AF44" s="250"/>
      <c r="AG44" s="244"/>
      <c r="AH44" s="2031"/>
      <c r="AI44" s="2032"/>
      <c r="AJ44" s="1961"/>
      <c r="AK44" s="1961"/>
      <c r="AL44" s="1962"/>
      <c r="AM44" s="1941" t="s">
        <v>177</v>
      </c>
      <c r="AN44" s="1942"/>
      <c r="AO44" s="244"/>
      <c r="AP44" s="244"/>
      <c r="AQ44" s="1990"/>
      <c r="AR44" s="1991"/>
      <c r="AS44" s="1961"/>
      <c r="AT44" s="1961"/>
      <c r="AU44" s="1962"/>
      <c r="AV44" s="1941" t="s">
        <v>177</v>
      </c>
      <c r="AW44" s="1942"/>
      <c r="CN44"/>
    </row>
    <row r="45" spans="1:92" ht="12" customHeight="1">
      <c r="A45" s="244"/>
      <c r="B45" s="1971"/>
      <c r="C45" s="1972"/>
      <c r="D45" s="1972"/>
      <c r="E45" s="1972"/>
      <c r="F45" s="1972"/>
      <c r="G45" s="1973"/>
      <c r="H45" s="2049"/>
      <c r="I45" s="2050"/>
      <c r="J45" s="2050"/>
      <c r="K45" s="2050"/>
      <c r="L45" s="2050"/>
      <c r="M45" s="2050"/>
      <c r="N45" s="2050"/>
      <c r="O45" s="2050"/>
      <c r="P45" s="2050"/>
      <c r="Q45" s="2050"/>
      <c r="R45" s="2050"/>
      <c r="S45" s="2050"/>
      <c r="T45" s="2051"/>
      <c r="U45" s="2051"/>
      <c r="V45" s="2051"/>
      <c r="W45" s="2051"/>
      <c r="X45" s="2051"/>
      <c r="Y45" s="2051"/>
      <c r="Z45" s="2051"/>
      <c r="AA45" s="2051"/>
      <c r="AB45" s="2051"/>
      <c r="AC45" s="2051"/>
      <c r="AD45" s="2051"/>
      <c r="AE45" s="2052"/>
      <c r="AF45" s="250"/>
      <c r="AG45" s="244"/>
      <c r="AH45" s="2033"/>
      <c r="AI45" s="2034"/>
      <c r="AJ45" s="1963"/>
      <c r="AK45" s="1963"/>
      <c r="AL45" s="1964"/>
      <c r="AM45" s="1943"/>
      <c r="AN45" s="1944"/>
      <c r="AO45" s="244"/>
      <c r="AP45" s="244"/>
      <c r="AQ45" s="1992"/>
      <c r="AR45" s="1993"/>
      <c r="AS45" s="1963"/>
      <c r="AT45" s="1963"/>
      <c r="AU45" s="1964"/>
      <c r="AV45" s="1943"/>
      <c r="AW45" s="1944"/>
      <c r="CN45"/>
    </row>
    <row r="46" spans="1:92" ht="12" customHeight="1">
      <c r="A46" s="244"/>
      <c r="B46" s="1968" t="s">
        <v>475</v>
      </c>
      <c r="C46" s="1969"/>
      <c r="D46" s="1969"/>
      <c r="E46" s="1969"/>
      <c r="F46" s="1969"/>
      <c r="G46" s="1970"/>
      <c r="H46" s="2007" t="s">
        <v>476</v>
      </c>
      <c r="I46" s="2008"/>
      <c r="J46" s="2008"/>
      <c r="K46" s="2008"/>
      <c r="L46" s="2008"/>
      <c r="M46" s="2008"/>
      <c r="N46" s="2008"/>
      <c r="O46" s="2008"/>
      <c r="P46" s="2008"/>
      <c r="Q46" s="2008"/>
      <c r="R46" s="2008"/>
      <c r="S46" s="2008"/>
      <c r="T46" s="2009"/>
      <c r="U46" s="2009"/>
      <c r="V46" s="2009"/>
      <c r="W46" s="2009"/>
      <c r="X46" s="2009"/>
      <c r="Y46" s="2009"/>
      <c r="Z46" s="2009"/>
      <c r="AA46" s="2009"/>
      <c r="AB46" s="2009"/>
      <c r="AC46" s="2009"/>
      <c r="AD46" s="2009"/>
      <c r="AE46" s="2010"/>
      <c r="AF46" s="250"/>
      <c r="AG46" s="244"/>
      <c r="AH46" s="1978">
        <v>217</v>
      </c>
      <c r="AI46" s="1979"/>
      <c r="AJ46" s="1959"/>
      <c r="AK46" s="1959"/>
      <c r="AL46" s="1960"/>
      <c r="AM46" s="251"/>
      <c r="AN46" s="252"/>
      <c r="AO46" s="244"/>
      <c r="AP46" s="244"/>
      <c r="AQ46" s="1978">
        <v>214</v>
      </c>
      <c r="AR46" s="1979"/>
      <c r="AS46" s="1959"/>
      <c r="AT46" s="1959"/>
      <c r="AU46" s="1960"/>
      <c r="AV46" s="251"/>
      <c r="AW46" s="252"/>
      <c r="CN46"/>
    </row>
    <row r="47" spans="1:92" ht="12" customHeight="1">
      <c r="A47" s="244"/>
      <c r="B47" s="1971"/>
      <c r="C47" s="1972"/>
      <c r="D47" s="1972"/>
      <c r="E47" s="1972"/>
      <c r="F47" s="1972"/>
      <c r="G47" s="1973"/>
      <c r="H47" s="2011"/>
      <c r="I47" s="2012"/>
      <c r="J47" s="2012"/>
      <c r="K47" s="2012"/>
      <c r="L47" s="2012"/>
      <c r="M47" s="2012"/>
      <c r="N47" s="2012"/>
      <c r="O47" s="2012"/>
      <c r="P47" s="2012"/>
      <c r="Q47" s="2012"/>
      <c r="R47" s="2012"/>
      <c r="S47" s="2012"/>
      <c r="T47" s="2013"/>
      <c r="U47" s="2013"/>
      <c r="V47" s="2013"/>
      <c r="W47" s="2013"/>
      <c r="X47" s="2013"/>
      <c r="Y47" s="2013"/>
      <c r="Z47" s="2013"/>
      <c r="AA47" s="2013"/>
      <c r="AB47" s="2013"/>
      <c r="AC47" s="2013"/>
      <c r="AD47" s="2013"/>
      <c r="AE47" s="2014"/>
      <c r="AF47" s="250"/>
      <c r="AG47" s="244"/>
      <c r="AH47" s="2015"/>
      <c r="AI47" s="2016"/>
      <c r="AJ47" s="1961"/>
      <c r="AK47" s="1961"/>
      <c r="AL47" s="1962"/>
      <c r="AM47" s="244"/>
      <c r="AN47" s="248"/>
      <c r="AO47" s="244"/>
      <c r="AP47" s="244"/>
      <c r="AQ47" s="1990"/>
      <c r="AR47" s="1991"/>
      <c r="AS47" s="1961"/>
      <c r="AT47" s="1961"/>
      <c r="AU47" s="1962"/>
      <c r="AV47" s="244"/>
      <c r="AW47" s="248"/>
      <c r="CN47"/>
    </row>
    <row r="48" spans="1:92" ht="12" customHeight="1">
      <c r="A48" s="244"/>
      <c r="B48" s="2058" t="s">
        <v>477</v>
      </c>
      <c r="C48" s="2059"/>
      <c r="D48" s="2059"/>
      <c r="E48" s="2059"/>
      <c r="F48" s="2059"/>
      <c r="G48" s="2060"/>
      <c r="H48" s="2007" t="s">
        <v>478</v>
      </c>
      <c r="I48" s="2008"/>
      <c r="J48" s="2008"/>
      <c r="K48" s="2008"/>
      <c r="L48" s="2008"/>
      <c r="M48" s="2008"/>
      <c r="N48" s="2008"/>
      <c r="O48" s="2008"/>
      <c r="P48" s="2008"/>
      <c r="Q48" s="2008"/>
      <c r="R48" s="2008"/>
      <c r="S48" s="2008"/>
      <c r="T48" s="2009"/>
      <c r="U48" s="2009"/>
      <c r="V48" s="2009"/>
      <c r="W48" s="2009"/>
      <c r="X48" s="2009"/>
      <c r="Y48" s="2009"/>
      <c r="Z48" s="2009"/>
      <c r="AA48" s="2009"/>
      <c r="AB48" s="2009"/>
      <c r="AC48" s="2009"/>
      <c r="AD48" s="2009"/>
      <c r="AE48" s="2010"/>
      <c r="AF48" s="250"/>
      <c r="AG48" s="244"/>
      <c r="AH48" s="2015"/>
      <c r="AI48" s="2016"/>
      <c r="AJ48" s="1961"/>
      <c r="AK48" s="1961"/>
      <c r="AL48" s="1962"/>
      <c r="AM48" s="1941" t="s">
        <v>177</v>
      </c>
      <c r="AN48" s="1942"/>
      <c r="AO48" s="244"/>
      <c r="AP48" s="244"/>
      <c r="AQ48" s="1990"/>
      <c r="AR48" s="1991"/>
      <c r="AS48" s="1961"/>
      <c r="AT48" s="1961"/>
      <c r="AU48" s="1962"/>
      <c r="AV48" s="1941" t="s">
        <v>177</v>
      </c>
      <c r="AW48" s="1942"/>
      <c r="CN48"/>
    </row>
    <row r="49" spans="1:92" ht="12" customHeight="1" thickBot="1">
      <c r="A49" s="244"/>
      <c r="B49" s="2061"/>
      <c r="C49" s="2062"/>
      <c r="D49" s="2062"/>
      <c r="E49" s="2062"/>
      <c r="F49" s="2062"/>
      <c r="G49" s="2063"/>
      <c r="H49" s="2011"/>
      <c r="I49" s="2012"/>
      <c r="J49" s="2012"/>
      <c r="K49" s="2012"/>
      <c r="L49" s="2012"/>
      <c r="M49" s="2012"/>
      <c r="N49" s="2012"/>
      <c r="O49" s="2012"/>
      <c r="P49" s="2012"/>
      <c r="Q49" s="2012"/>
      <c r="R49" s="2012"/>
      <c r="S49" s="2012"/>
      <c r="T49" s="2013"/>
      <c r="U49" s="2013"/>
      <c r="V49" s="2013"/>
      <c r="W49" s="2013"/>
      <c r="X49" s="2013"/>
      <c r="Y49" s="2013"/>
      <c r="Z49" s="2013"/>
      <c r="AA49" s="2013"/>
      <c r="AB49" s="2013"/>
      <c r="AC49" s="2013"/>
      <c r="AD49" s="2013"/>
      <c r="AE49" s="2014"/>
      <c r="AF49" s="250"/>
      <c r="AG49" s="244"/>
      <c r="AH49" s="2017"/>
      <c r="AI49" s="2018"/>
      <c r="AJ49" s="1982"/>
      <c r="AK49" s="1982"/>
      <c r="AL49" s="1983"/>
      <c r="AM49" s="2020"/>
      <c r="AN49" s="2021"/>
      <c r="AO49" s="244"/>
      <c r="AP49" s="244"/>
      <c r="AQ49" s="1992"/>
      <c r="AR49" s="1993"/>
      <c r="AS49" s="1963"/>
      <c r="AT49" s="1963"/>
      <c r="AU49" s="1964"/>
      <c r="AV49" s="1943"/>
      <c r="AW49" s="1944"/>
      <c r="CN49"/>
    </row>
    <row r="50" spans="1:92" ht="12" customHeight="1">
      <c r="A50" s="244"/>
      <c r="B50" s="1968" t="s">
        <v>479</v>
      </c>
      <c r="C50" s="1969"/>
      <c r="D50" s="1969"/>
      <c r="E50" s="1969"/>
      <c r="F50" s="1969"/>
      <c r="G50" s="1970"/>
      <c r="H50" s="2045" t="s">
        <v>480</v>
      </c>
      <c r="I50" s="2046"/>
      <c r="J50" s="2046"/>
      <c r="K50" s="2046"/>
      <c r="L50" s="2046"/>
      <c r="M50" s="2046"/>
      <c r="N50" s="2046"/>
      <c r="O50" s="2046"/>
      <c r="P50" s="2046"/>
      <c r="Q50" s="2046"/>
      <c r="R50" s="2046"/>
      <c r="S50" s="2046"/>
      <c r="T50" s="2047"/>
      <c r="U50" s="2047"/>
      <c r="V50" s="2047"/>
      <c r="W50" s="2047"/>
      <c r="X50" s="2047"/>
      <c r="Y50" s="2047"/>
      <c r="Z50" s="2047"/>
      <c r="AA50" s="2047"/>
      <c r="AB50" s="2047"/>
      <c r="AC50" s="2047"/>
      <c r="AD50" s="2047"/>
      <c r="AE50" s="2048"/>
      <c r="AF50" s="250"/>
      <c r="AG50" s="244"/>
      <c r="AH50" s="1988" t="s">
        <v>481</v>
      </c>
      <c r="AI50" s="1988"/>
      <c r="AJ50" s="1988"/>
      <c r="AK50" s="1988"/>
      <c r="AL50" s="1988"/>
      <c r="AM50" s="1988"/>
      <c r="AN50" s="1988"/>
      <c r="AO50" s="244"/>
      <c r="AP50" s="244"/>
      <c r="AQ50" s="1978">
        <v>213</v>
      </c>
      <c r="AR50" s="1979"/>
      <c r="AS50" s="1960"/>
      <c r="AT50" s="1995"/>
      <c r="AU50" s="1995"/>
      <c r="AV50" s="251"/>
      <c r="AW50" s="252"/>
      <c r="CN50"/>
    </row>
    <row r="51" spans="1:92" ht="12" customHeight="1">
      <c r="A51" s="244"/>
      <c r="B51" s="1971"/>
      <c r="C51" s="1972"/>
      <c r="D51" s="1972"/>
      <c r="E51" s="1972"/>
      <c r="F51" s="1972"/>
      <c r="G51" s="1973"/>
      <c r="H51" s="2049"/>
      <c r="I51" s="2050"/>
      <c r="J51" s="2050"/>
      <c r="K51" s="2050"/>
      <c r="L51" s="2050"/>
      <c r="M51" s="2050"/>
      <c r="N51" s="2050"/>
      <c r="O51" s="2050"/>
      <c r="P51" s="2050"/>
      <c r="Q51" s="2050"/>
      <c r="R51" s="2050"/>
      <c r="S51" s="2050"/>
      <c r="T51" s="2051"/>
      <c r="U51" s="2051"/>
      <c r="V51" s="2051"/>
      <c r="W51" s="2051"/>
      <c r="X51" s="2051"/>
      <c r="Y51" s="2051"/>
      <c r="Z51" s="2051"/>
      <c r="AA51" s="2051"/>
      <c r="AB51" s="2051"/>
      <c r="AC51" s="2051"/>
      <c r="AD51" s="2051"/>
      <c r="AE51" s="2052"/>
      <c r="AF51" s="250"/>
      <c r="AG51" s="244"/>
      <c r="AH51" s="1989"/>
      <c r="AI51" s="1989"/>
      <c r="AJ51" s="1989"/>
      <c r="AK51" s="1989"/>
      <c r="AL51" s="1989"/>
      <c r="AM51" s="1989"/>
      <c r="AN51" s="1989"/>
      <c r="AO51" s="244"/>
      <c r="AP51" s="244"/>
      <c r="AQ51" s="2031" t="s">
        <v>482</v>
      </c>
      <c r="AR51" s="2032"/>
      <c r="AS51" s="1962"/>
      <c r="AT51" s="1948"/>
      <c r="AU51" s="1948"/>
      <c r="AV51" s="244"/>
      <c r="AW51" s="248"/>
      <c r="CN51"/>
    </row>
    <row r="52" spans="1:92" ht="12" customHeight="1">
      <c r="A52" s="244"/>
      <c r="B52" s="251"/>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4"/>
      <c r="AG52" s="244"/>
      <c r="AH52" s="244"/>
      <c r="AI52" s="244"/>
      <c r="AJ52" s="244"/>
      <c r="AK52" s="244"/>
      <c r="AL52" s="244"/>
      <c r="AM52" s="244"/>
      <c r="AN52" s="244"/>
      <c r="AO52" s="244"/>
      <c r="AP52" s="244"/>
      <c r="AQ52" s="2031"/>
      <c r="AR52" s="2032"/>
      <c r="AS52" s="1962"/>
      <c r="AT52" s="1948"/>
      <c r="AU52" s="1948"/>
      <c r="AV52" s="147"/>
      <c r="AW52" s="255"/>
      <c r="CN52"/>
    </row>
    <row r="53" spans="1:92" ht="12" customHeight="1">
      <c r="A53" s="244"/>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4"/>
      <c r="AG53" s="244"/>
      <c r="AH53" s="2019" t="s">
        <v>483</v>
      </c>
      <c r="AI53" s="1989"/>
      <c r="AJ53" s="1989"/>
      <c r="AK53" s="1989"/>
      <c r="AL53" s="1989"/>
      <c r="AM53" s="1989"/>
      <c r="AN53" s="1989"/>
      <c r="AO53" s="244"/>
      <c r="AP53" s="244"/>
      <c r="AQ53" s="2031"/>
      <c r="AR53" s="2032"/>
      <c r="AS53" s="1962"/>
      <c r="AT53" s="1948"/>
      <c r="AU53" s="1948"/>
      <c r="AV53" s="1989" t="s">
        <v>177</v>
      </c>
      <c r="AW53" s="2022"/>
      <c r="CN53"/>
    </row>
    <row r="54" spans="1:92" ht="12" customHeight="1" thickBot="1">
      <c r="A54" s="244"/>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019"/>
      <c r="AI54" s="1989"/>
      <c r="AJ54" s="1989"/>
      <c r="AK54" s="1989"/>
      <c r="AL54" s="1989"/>
      <c r="AM54" s="1989"/>
      <c r="AN54" s="1989"/>
      <c r="AO54" s="244"/>
      <c r="AP54" s="244"/>
      <c r="AQ54" s="2017"/>
      <c r="AR54" s="2018"/>
      <c r="AS54" s="1983"/>
      <c r="AT54" s="1950"/>
      <c r="AU54" s="1950"/>
      <c r="AV54" s="2023"/>
      <c r="AW54" s="2024"/>
      <c r="CN54"/>
    </row>
    <row r="55" spans="1:92" ht="12" customHeight="1">
      <c r="A55" s="1951" t="s">
        <v>498</v>
      </c>
      <c r="B55" s="1952"/>
      <c r="C55" s="1952"/>
      <c r="D55" s="1952"/>
      <c r="E55" s="1953"/>
      <c r="F55" s="1954" t="s">
        <v>499</v>
      </c>
      <c r="G55" s="1952"/>
      <c r="H55" s="1952"/>
      <c r="I55" s="1952"/>
      <c r="J55" s="1955"/>
      <c r="K55" s="2005" t="s">
        <v>486</v>
      </c>
      <c r="L55" s="2005"/>
      <c r="M55" s="260"/>
      <c r="N55" s="2005" t="s">
        <v>487</v>
      </c>
      <c r="O55" s="2005"/>
      <c r="P55" s="1951" t="s">
        <v>500</v>
      </c>
      <c r="Q55" s="1952"/>
      <c r="R55" s="1952"/>
      <c r="S55" s="1952"/>
      <c r="T55" s="1953"/>
      <c r="U55" s="1954" t="s">
        <v>501</v>
      </c>
      <c r="V55" s="1952"/>
      <c r="W55" s="1952"/>
      <c r="X55" s="1952"/>
      <c r="Y55" s="1955"/>
      <c r="Z55" s="251"/>
      <c r="AA55" s="251"/>
      <c r="AB55" s="251"/>
      <c r="AC55" s="251"/>
      <c r="AD55" s="261"/>
      <c r="AE55" s="262"/>
      <c r="AF55" s="251"/>
      <c r="AG55" s="251"/>
      <c r="AH55" s="251"/>
      <c r="AI55" s="261"/>
      <c r="AJ55" s="262"/>
      <c r="AK55" s="251"/>
      <c r="AL55" s="251"/>
      <c r="AM55" s="251"/>
      <c r="AN55" s="261"/>
      <c r="AO55" s="2036" t="s">
        <v>490</v>
      </c>
      <c r="AP55" s="1989"/>
      <c r="AQ55" s="1988" t="s">
        <v>491</v>
      </c>
      <c r="AR55" s="1988"/>
      <c r="AS55" s="1988"/>
      <c r="AT55" s="244"/>
      <c r="AU55" s="244"/>
      <c r="AV55" s="244"/>
      <c r="AW55" s="263"/>
      <c r="CN55"/>
    </row>
    <row r="56" spans="1:92" ht="12" customHeight="1">
      <c r="A56" s="1956"/>
      <c r="B56" s="1946"/>
      <c r="C56" s="1946"/>
      <c r="D56" s="175"/>
      <c r="E56" s="537"/>
      <c r="F56" s="1945"/>
      <c r="G56" s="1946"/>
      <c r="H56" s="1946"/>
      <c r="I56" s="175"/>
      <c r="J56" s="538"/>
      <c r="K56" s="2006"/>
      <c r="L56" s="2006"/>
      <c r="M56" s="264"/>
      <c r="N56" s="2006"/>
      <c r="O56" s="2006"/>
      <c r="P56" s="1956"/>
      <c r="Q56" s="1946"/>
      <c r="R56" s="1946"/>
      <c r="S56" s="175"/>
      <c r="T56" s="537"/>
      <c r="U56" s="1945"/>
      <c r="V56" s="1946"/>
      <c r="W56" s="1946"/>
      <c r="X56" s="175"/>
      <c r="Y56" s="538"/>
      <c r="Z56" s="244"/>
      <c r="AA56" s="2043" t="s">
        <v>492</v>
      </c>
      <c r="AB56" s="1989"/>
      <c r="AC56" s="1989"/>
      <c r="AD56" s="263"/>
      <c r="AE56" s="265"/>
      <c r="AF56" s="244"/>
      <c r="AG56" s="2006" t="s">
        <v>486</v>
      </c>
      <c r="AH56" s="244"/>
      <c r="AI56" s="263"/>
      <c r="AJ56" s="265"/>
      <c r="AK56" s="2043" t="s">
        <v>493</v>
      </c>
      <c r="AL56" s="1989"/>
      <c r="AM56" s="1989"/>
      <c r="AN56" s="263"/>
      <c r="AO56" s="2019"/>
      <c r="AP56" s="1989"/>
      <c r="AQ56" s="1989"/>
      <c r="AR56" s="1989"/>
      <c r="AS56" s="1989"/>
      <c r="AT56" s="244"/>
      <c r="AU56" s="244"/>
      <c r="AV56" s="244"/>
      <c r="AW56" s="263"/>
      <c r="CN56"/>
    </row>
    <row r="57" spans="1:92" ht="12" customHeight="1">
      <c r="A57" s="1957"/>
      <c r="B57" s="1948"/>
      <c r="C57" s="1948"/>
      <c r="D57" s="175"/>
      <c r="E57" s="537"/>
      <c r="F57" s="1947"/>
      <c r="G57" s="1948"/>
      <c r="H57" s="1948"/>
      <c r="I57" s="175"/>
      <c r="J57" s="538"/>
      <c r="K57" s="2006"/>
      <c r="L57" s="2006"/>
      <c r="M57" s="264"/>
      <c r="N57" s="2006"/>
      <c r="O57" s="2006"/>
      <c r="P57" s="1957"/>
      <c r="Q57" s="1948"/>
      <c r="R57" s="1948"/>
      <c r="S57" s="175"/>
      <c r="T57" s="537"/>
      <c r="U57" s="1947"/>
      <c r="V57" s="1948"/>
      <c r="W57" s="1948"/>
      <c r="X57" s="175"/>
      <c r="Y57" s="538"/>
      <c r="Z57" s="244"/>
      <c r="AA57" s="1989"/>
      <c r="AB57" s="1989"/>
      <c r="AC57" s="1989"/>
      <c r="AD57" s="263"/>
      <c r="AE57" s="265"/>
      <c r="AF57" s="244"/>
      <c r="AG57" s="2006"/>
      <c r="AH57" s="244"/>
      <c r="AI57" s="263"/>
      <c r="AJ57" s="265"/>
      <c r="AK57" s="1989"/>
      <c r="AL57" s="1989"/>
      <c r="AM57" s="1989"/>
      <c r="AN57" s="263"/>
      <c r="AO57" s="2019"/>
      <c r="AP57" s="1989"/>
      <c r="AQ57" s="244"/>
      <c r="AR57" s="244"/>
      <c r="AS57" s="244"/>
      <c r="AT57" s="244"/>
      <c r="AU57" s="244"/>
      <c r="AV57" s="244"/>
      <c r="AW57" s="263"/>
      <c r="CN57"/>
    </row>
    <row r="58" spans="1:92" ht="12" customHeight="1">
      <c r="A58" s="1957"/>
      <c r="B58" s="1948"/>
      <c r="C58" s="1948"/>
      <c r="D58" s="1974" t="s">
        <v>177</v>
      </c>
      <c r="E58" s="1975"/>
      <c r="F58" s="1947"/>
      <c r="G58" s="1948"/>
      <c r="H58" s="1948"/>
      <c r="I58" s="1974" t="s">
        <v>177</v>
      </c>
      <c r="J58" s="1980"/>
      <c r="K58" s="2006"/>
      <c r="L58" s="2006"/>
      <c r="M58" s="264"/>
      <c r="N58" s="2006"/>
      <c r="O58" s="2006"/>
      <c r="P58" s="1957"/>
      <c r="Q58" s="1948"/>
      <c r="R58" s="1948"/>
      <c r="S58" s="1974" t="s">
        <v>177</v>
      </c>
      <c r="T58" s="1975"/>
      <c r="U58" s="1947"/>
      <c r="V58" s="1948"/>
      <c r="W58" s="1948"/>
      <c r="X58" s="1974" t="s">
        <v>177</v>
      </c>
      <c r="Y58" s="1980"/>
      <c r="Z58" s="244"/>
      <c r="AA58" s="1989"/>
      <c r="AB58" s="1989"/>
      <c r="AC58" s="1989"/>
      <c r="AD58" s="263"/>
      <c r="AE58" s="265"/>
      <c r="AF58" s="244"/>
      <c r="AG58" s="2006"/>
      <c r="AH58" s="244"/>
      <c r="AI58" s="263"/>
      <c r="AJ58" s="265"/>
      <c r="AK58" s="1989"/>
      <c r="AL58" s="1989"/>
      <c r="AM58" s="1989"/>
      <c r="AN58" s="263"/>
      <c r="AO58" s="244"/>
      <c r="AP58" s="244"/>
      <c r="AQ58" s="244"/>
      <c r="AR58" s="244"/>
      <c r="AS58" s="244"/>
      <c r="AT58" s="244"/>
      <c r="AU58" s="244"/>
      <c r="AV58" s="244"/>
      <c r="AW58" s="263"/>
      <c r="CN58"/>
    </row>
    <row r="59" spans="1:92" ht="12" customHeight="1" thickBot="1">
      <c r="A59" s="1958"/>
      <c r="B59" s="1950"/>
      <c r="C59" s="1950"/>
      <c r="D59" s="1976"/>
      <c r="E59" s="1977"/>
      <c r="F59" s="1949"/>
      <c r="G59" s="1950"/>
      <c r="H59" s="1950"/>
      <c r="I59" s="1976"/>
      <c r="J59" s="1981"/>
      <c r="K59" s="2006"/>
      <c r="L59" s="2006"/>
      <c r="M59" s="264"/>
      <c r="N59" s="2006"/>
      <c r="O59" s="2006"/>
      <c r="P59" s="1958"/>
      <c r="Q59" s="1950"/>
      <c r="R59" s="1950"/>
      <c r="S59" s="1976"/>
      <c r="T59" s="1977"/>
      <c r="U59" s="1949"/>
      <c r="V59" s="1950"/>
      <c r="W59" s="1950"/>
      <c r="X59" s="1976"/>
      <c r="Y59" s="1981"/>
      <c r="Z59" s="266"/>
      <c r="AA59" s="266"/>
      <c r="AB59" s="266"/>
      <c r="AC59" s="266"/>
      <c r="AD59" s="267"/>
      <c r="AE59" s="265"/>
      <c r="AF59" s="244"/>
      <c r="AG59" s="244"/>
      <c r="AH59" s="244"/>
      <c r="AI59" s="263"/>
      <c r="AJ59" s="268"/>
      <c r="AK59" s="266"/>
      <c r="AL59" s="266"/>
      <c r="AM59" s="266"/>
      <c r="AN59" s="267"/>
      <c r="AO59" s="244"/>
      <c r="AP59" s="244"/>
      <c r="AQ59" s="244"/>
      <c r="AR59" s="244"/>
      <c r="AS59" s="244"/>
      <c r="AT59" s="244"/>
      <c r="AU59" s="244"/>
      <c r="AV59" s="244"/>
      <c r="AW59" s="263"/>
      <c r="CN59"/>
    </row>
    <row r="60" spans="1:92" ht="12" customHeight="1">
      <c r="A60" s="244"/>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035" t="s">
        <v>494</v>
      </c>
      <c r="AP60" s="2035"/>
      <c r="AQ60" s="2035"/>
      <c r="AR60" s="2035"/>
      <c r="AS60" s="2035"/>
      <c r="AT60" s="2035"/>
      <c r="AU60" s="2035"/>
      <c r="AV60" s="244"/>
      <c r="AW60" s="263"/>
      <c r="CN60"/>
    </row>
    <row r="61" spans="1:92" ht="12" customHeight="1" thickBot="1">
      <c r="A61" s="244"/>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035"/>
      <c r="AP61" s="2035"/>
      <c r="AQ61" s="2035"/>
      <c r="AR61" s="2035"/>
      <c r="AS61" s="2035"/>
      <c r="AT61" s="2035"/>
      <c r="AU61" s="2035"/>
      <c r="AV61" s="244"/>
      <c r="AW61" s="263"/>
      <c r="CN61"/>
    </row>
    <row r="62" spans="1:92" ht="12" customHeight="1">
      <c r="A62" s="1965">
        <v>208</v>
      </c>
      <c r="B62" s="1966"/>
      <c r="C62" s="1966"/>
      <c r="D62" s="1966"/>
      <c r="E62" s="1967"/>
      <c r="F62" s="1985">
        <v>207</v>
      </c>
      <c r="G62" s="1966"/>
      <c r="H62" s="1966"/>
      <c r="I62" s="1966"/>
      <c r="J62" s="1967"/>
      <c r="K62" s="1985">
        <v>206</v>
      </c>
      <c r="L62" s="1966"/>
      <c r="M62" s="1966"/>
      <c r="N62" s="1966"/>
      <c r="O62" s="1967"/>
      <c r="P62" s="2002">
        <v>205</v>
      </c>
      <c r="Q62" s="2003"/>
      <c r="R62" s="2003"/>
      <c r="S62" s="2003"/>
      <c r="T62" s="2004"/>
      <c r="U62" s="1985">
        <v>204</v>
      </c>
      <c r="V62" s="1966"/>
      <c r="W62" s="1966"/>
      <c r="X62" s="1966"/>
      <c r="Y62" s="1967"/>
      <c r="Z62" s="1985">
        <v>203</v>
      </c>
      <c r="AA62" s="1966"/>
      <c r="AB62" s="1966"/>
      <c r="AC62" s="1966"/>
      <c r="AD62" s="1967"/>
      <c r="AE62" s="1985">
        <v>202</v>
      </c>
      <c r="AF62" s="1966"/>
      <c r="AG62" s="1966"/>
      <c r="AH62" s="1966"/>
      <c r="AI62" s="1967"/>
      <c r="AJ62" s="2081">
        <v>201</v>
      </c>
      <c r="AK62" s="2082"/>
      <c r="AL62" s="2082"/>
      <c r="AM62" s="2082"/>
      <c r="AN62" s="2083"/>
      <c r="AO62" s="244"/>
      <c r="AP62" s="244"/>
      <c r="AQ62" s="244"/>
      <c r="AR62" s="244"/>
      <c r="AS62" s="244"/>
      <c r="AT62" s="244"/>
      <c r="AU62" s="244"/>
      <c r="AV62" s="244"/>
      <c r="AW62" s="263"/>
      <c r="CN62"/>
    </row>
    <row r="63" spans="1:92" ht="12" customHeight="1">
      <c r="A63" s="2086"/>
      <c r="B63" s="1995"/>
      <c r="C63" s="1995"/>
      <c r="D63" s="539"/>
      <c r="E63" s="540"/>
      <c r="F63" s="1994"/>
      <c r="G63" s="1995"/>
      <c r="H63" s="1995"/>
      <c r="I63" s="539"/>
      <c r="J63" s="540"/>
      <c r="K63" s="1994"/>
      <c r="L63" s="1995"/>
      <c r="M63" s="1995"/>
      <c r="N63" s="539"/>
      <c r="O63" s="540"/>
      <c r="P63" s="1994"/>
      <c r="Q63" s="1995"/>
      <c r="R63" s="1995"/>
      <c r="S63" s="539"/>
      <c r="T63" s="540"/>
      <c r="U63" s="1994"/>
      <c r="V63" s="1995"/>
      <c r="W63" s="1995"/>
      <c r="X63" s="539"/>
      <c r="Y63" s="540"/>
      <c r="Z63" s="1994"/>
      <c r="AA63" s="1995"/>
      <c r="AB63" s="1995"/>
      <c r="AC63" s="539"/>
      <c r="AD63" s="540"/>
      <c r="AE63" s="1994"/>
      <c r="AF63" s="1995"/>
      <c r="AG63" s="1995"/>
      <c r="AH63" s="539"/>
      <c r="AI63" s="540"/>
      <c r="AJ63" s="1994"/>
      <c r="AK63" s="1995"/>
      <c r="AL63" s="1995"/>
      <c r="AM63" s="251"/>
      <c r="AN63" s="252"/>
      <c r="AO63" s="244"/>
      <c r="AP63" s="1989" t="s">
        <v>495</v>
      </c>
      <c r="AQ63" s="1989"/>
      <c r="AR63" s="1989"/>
      <c r="AS63" s="1989"/>
      <c r="AT63" s="1989"/>
      <c r="AU63" s="1989"/>
      <c r="AV63" s="1989"/>
      <c r="AW63" s="263"/>
      <c r="CN63"/>
    </row>
    <row r="64" spans="1:92" ht="12" customHeight="1">
      <c r="A64" s="1957"/>
      <c r="B64" s="1948"/>
      <c r="C64" s="1948"/>
      <c r="D64" s="175"/>
      <c r="E64" s="537"/>
      <c r="F64" s="1947"/>
      <c r="G64" s="1948"/>
      <c r="H64" s="1948"/>
      <c r="I64" s="175"/>
      <c r="J64" s="537"/>
      <c r="K64" s="1947"/>
      <c r="L64" s="1948"/>
      <c r="M64" s="1948"/>
      <c r="N64" s="175"/>
      <c r="O64" s="537"/>
      <c r="P64" s="1947"/>
      <c r="Q64" s="1948"/>
      <c r="R64" s="1948"/>
      <c r="S64" s="175"/>
      <c r="T64" s="537"/>
      <c r="U64" s="1947"/>
      <c r="V64" s="1948"/>
      <c r="W64" s="1948"/>
      <c r="X64" s="175"/>
      <c r="Y64" s="537"/>
      <c r="Z64" s="1947"/>
      <c r="AA64" s="1948"/>
      <c r="AB64" s="1948"/>
      <c r="AC64" s="175"/>
      <c r="AD64" s="537"/>
      <c r="AE64" s="1947"/>
      <c r="AF64" s="1948"/>
      <c r="AG64" s="1948"/>
      <c r="AH64" s="175"/>
      <c r="AI64" s="537"/>
      <c r="AJ64" s="1947"/>
      <c r="AK64" s="1948"/>
      <c r="AL64" s="1948"/>
      <c r="AM64" s="244"/>
      <c r="AN64" s="248"/>
      <c r="AO64" s="244"/>
      <c r="AP64" s="1989"/>
      <c r="AQ64" s="1989"/>
      <c r="AR64" s="1989"/>
      <c r="AS64" s="1989"/>
      <c r="AT64" s="1989"/>
      <c r="AU64" s="1989"/>
      <c r="AV64" s="1989"/>
      <c r="AW64" s="263"/>
      <c r="CN64"/>
    </row>
    <row r="65" spans="1:92" ht="12" customHeight="1">
      <c r="A65" s="1957"/>
      <c r="B65" s="1948"/>
      <c r="C65" s="1948"/>
      <c r="D65" s="1974" t="s">
        <v>177</v>
      </c>
      <c r="E65" s="1975"/>
      <c r="F65" s="1947"/>
      <c r="G65" s="1948"/>
      <c r="H65" s="1948"/>
      <c r="I65" s="1974" t="s">
        <v>177</v>
      </c>
      <c r="J65" s="1975"/>
      <c r="K65" s="1947"/>
      <c r="L65" s="1948"/>
      <c r="M65" s="1948"/>
      <c r="N65" s="1974" t="s">
        <v>177</v>
      </c>
      <c r="O65" s="1975"/>
      <c r="P65" s="1947"/>
      <c r="Q65" s="1948"/>
      <c r="R65" s="1948"/>
      <c r="S65" s="1974" t="s">
        <v>177</v>
      </c>
      <c r="T65" s="1975"/>
      <c r="U65" s="1947"/>
      <c r="V65" s="1948"/>
      <c r="W65" s="1948"/>
      <c r="X65" s="1974" t="s">
        <v>177</v>
      </c>
      <c r="Y65" s="1975"/>
      <c r="Z65" s="1947"/>
      <c r="AA65" s="1948"/>
      <c r="AB65" s="1948"/>
      <c r="AC65" s="1974" t="s">
        <v>177</v>
      </c>
      <c r="AD65" s="1975"/>
      <c r="AE65" s="1947"/>
      <c r="AF65" s="1948"/>
      <c r="AG65" s="1948"/>
      <c r="AH65" s="1974" t="s">
        <v>177</v>
      </c>
      <c r="AI65" s="1975"/>
      <c r="AJ65" s="1947"/>
      <c r="AK65" s="1948"/>
      <c r="AL65" s="1948"/>
      <c r="AM65" s="1989" t="s">
        <v>177</v>
      </c>
      <c r="AN65" s="2022"/>
      <c r="AO65" s="244"/>
      <c r="AP65" s="1989" t="s">
        <v>496</v>
      </c>
      <c r="AQ65" s="1989"/>
      <c r="AR65" s="1989"/>
      <c r="AS65" s="1989"/>
      <c r="AT65" s="1989"/>
      <c r="AU65" s="1989"/>
      <c r="AV65" s="1989"/>
      <c r="AW65" s="263"/>
      <c r="CN65"/>
    </row>
    <row r="66" spans="1:92" ht="12" customHeight="1" thickBot="1">
      <c r="A66" s="1958"/>
      <c r="B66" s="1950"/>
      <c r="C66" s="1950"/>
      <c r="D66" s="1976"/>
      <c r="E66" s="1977"/>
      <c r="F66" s="1949"/>
      <c r="G66" s="1950"/>
      <c r="H66" s="1950"/>
      <c r="I66" s="1976"/>
      <c r="J66" s="1977"/>
      <c r="K66" s="1949"/>
      <c r="L66" s="1950"/>
      <c r="M66" s="1950"/>
      <c r="N66" s="1976"/>
      <c r="O66" s="1977"/>
      <c r="P66" s="1949"/>
      <c r="Q66" s="1950"/>
      <c r="R66" s="1950"/>
      <c r="S66" s="1976"/>
      <c r="T66" s="1977"/>
      <c r="U66" s="1949"/>
      <c r="V66" s="1950"/>
      <c r="W66" s="1950"/>
      <c r="X66" s="1976"/>
      <c r="Y66" s="1977"/>
      <c r="Z66" s="1949"/>
      <c r="AA66" s="1950"/>
      <c r="AB66" s="1950"/>
      <c r="AC66" s="1976"/>
      <c r="AD66" s="1977"/>
      <c r="AE66" s="1949"/>
      <c r="AF66" s="1950"/>
      <c r="AG66" s="1950"/>
      <c r="AH66" s="1976"/>
      <c r="AI66" s="1977"/>
      <c r="AJ66" s="1949"/>
      <c r="AK66" s="1950"/>
      <c r="AL66" s="1950"/>
      <c r="AM66" s="2023"/>
      <c r="AN66" s="2024"/>
      <c r="AO66" s="266"/>
      <c r="AP66" s="1972"/>
      <c r="AQ66" s="1972"/>
      <c r="AR66" s="1972"/>
      <c r="AS66" s="1972"/>
      <c r="AT66" s="1972"/>
      <c r="AU66" s="1972"/>
      <c r="AV66" s="1972"/>
      <c r="AW66" s="267"/>
      <c r="CN66"/>
    </row>
    <row r="67" spans="1:92" ht="12" customHeight="1">
      <c r="A67" s="244"/>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CN67"/>
    </row>
    <row r="68" spans="1:92" ht="16.2">
      <c r="A68" s="2079" t="s">
        <v>707</v>
      </c>
      <c r="B68" s="2080"/>
      <c r="C68" s="2080"/>
      <c r="D68" s="2080"/>
      <c r="E68" s="2080"/>
      <c r="F68" s="2080"/>
      <c r="G68" s="2080"/>
      <c r="H68" s="2080"/>
      <c r="I68" s="2080"/>
      <c r="J68" s="2080"/>
      <c r="K68" s="2080"/>
      <c r="L68" s="2080"/>
      <c r="M68" s="2080"/>
      <c r="N68" s="2080"/>
      <c r="O68" s="2080"/>
      <c r="P68" s="2080"/>
      <c r="Q68" s="2080"/>
      <c r="R68" s="2080"/>
      <c r="S68" s="2080"/>
      <c r="T68" s="2080"/>
      <c r="U68" s="2080"/>
      <c r="V68" s="2080"/>
      <c r="W68" s="2080"/>
      <c r="X68" s="2080"/>
      <c r="Y68" s="2080"/>
      <c r="Z68" s="2080"/>
      <c r="AA68" s="2080"/>
      <c r="AB68" s="2080"/>
      <c r="AC68" s="2080"/>
      <c r="AD68" s="2080"/>
      <c r="AE68" s="2080"/>
      <c r="AF68" s="2080"/>
      <c r="AG68" s="2080"/>
      <c r="AH68" s="2080"/>
      <c r="AI68" s="2080"/>
      <c r="AJ68" s="2080"/>
      <c r="AK68" s="2080"/>
      <c r="AL68" s="2080"/>
      <c r="AM68" s="2080"/>
      <c r="AN68" s="2080"/>
      <c r="AO68" s="2080"/>
      <c r="AP68" s="2080"/>
      <c r="AQ68" s="2080"/>
      <c r="AR68" s="2080"/>
      <c r="AS68" s="2080"/>
      <c r="AT68" s="2080"/>
      <c r="AU68" s="2080"/>
      <c r="AV68" s="2080"/>
      <c r="AW68" s="2080"/>
    </row>
  </sheetData>
  <sheetProtection selectLockedCells="1" selectUnlockedCells="1"/>
  <mergeCells count="193">
    <mergeCell ref="U24:W27"/>
    <mergeCell ref="D65:E66"/>
    <mergeCell ref="F62:J62"/>
    <mergeCell ref="S58:T59"/>
    <mergeCell ref="K55:L59"/>
    <mergeCell ref="P63:R66"/>
    <mergeCell ref="A23:E23"/>
    <mergeCell ref="N23:O27"/>
    <mergeCell ref="F23:J23"/>
    <mergeCell ref="F24:H27"/>
    <mergeCell ref="P23:T23"/>
    <mergeCell ref="D26:E27"/>
    <mergeCell ref="A24:C27"/>
    <mergeCell ref="I26:J27"/>
    <mergeCell ref="S26:T27"/>
    <mergeCell ref="A63:C66"/>
    <mergeCell ref="A56:C59"/>
    <mergeCell ref="N65:O66"/>
    <mergeCell ref="I33:J34"/>
    <mergeCell ref="B38:E39"/>
    <mergeCell ref="B44:G45"/>
    <mergeCell ref="K23:L27"/>
    <mergeCell ref="K62:O62"/>
    <mergeCell ref="H50:AE51"/>
    <mergeCell ref="A68:AW68"/>
    <mergeCell ref="B50:G51"/>
    <mergeCell ref="AH65:AI66"/>
    <mergeCell ref="AS50:AU54"/>
    <mergeCell ref="AO60:AU61"/>
    <mergeCell ref="AQ46:AR46"/>
    <mergeCell ref="AK56:AM58"/>
    <mergeCell ref="AO55:AP57"/>
    <mergeCell ref="AJ63:AL66"/>
    <mergeCell ref="B48:G49"/>
    <mergeCell ref="AM65:AN66"/>
    <mergeCell ref="AP65:AV66"/>
    <mergeCell ref="AV53:AW54"/>
    <mergeCell ref="S65:T66"/>
    <mergeCell ref="AQ54:AR54"/>
    <mergeCell ref="U55:Y55"/>
    <mergeCell ref="K63:M66"/>
    <mergeCell ref="I65:J66"/>
    <mergeCell ref="F56:H59"/>
    <mergeCell ref="AA56:AC58"/>
    <mergeCell ref="AE63:AG66"/>
    <mergeCell ref="AJ62:AN62"/>
    <mergeCell ref="AQ51:AR53"/>
    <mergeCell ref="AP63:AV64"/>
    <mergeCell ref="A1:U1"/>
    <mergeCell ref="AQ7:AR9"/>
    <mergeCell ref="AS6:AU9"/>
    <mergeCell ref="B6:E7"/>
    <mergeCell ref="G6:O7"/>
    <mergeCell ref="AH6:AI6"/>
    <mergeCell ref="A3:D3"/>
    <mergeCell ref="Z3:AD3"/>
    <mergeCell ref="AH7:AI9"/>
    <mergeCell ref="AJ6:AL9"/>
    <mergeCell ref="Y1:AB1"/>
    <mergeCell ref="AC1:AW1"/>
    <mergeCell ref="AM8:AN9"/>
    <mergeCell ref="AQ6:AR6"/>
    <mergeCell ref="AV8:AW9"/>
    <mergeCell ref="A4:AW4"/>
    <mergeCell ref="E3:Q3"/>
    <mergeCell ref="R3:X3"/>
    <mergeCell ref="AE3:AP3"/>
    <mergeCell ref="AQ3:AW3"/>
    <mergeCell ref="B8:AE8"/>
    <mergeCell ref="B9:G9"/>
    <mergeCell ref="H9:AE9"/>
    <mergeCell ref="AV16:AW17"/>
    <mergeCell ref="AQ10:AR10"/>
    <mergeCell ref="AS10:AU13"/>
    <mergeCell ref="AQ14:AR14"/>
    <mergeCell ref="AS14:AU17"/>
    <mergeCell ref="B16:G17"/>
    <mergeCell ref="AM16:AN17"/>
    <mergeCell ref="AM12:AN13"/>
    <mergeCell ref="AJ14:AL17"/>
    <mergeCell ref="AV12:AW13"/>
    <mergeCell ref="AQ11:AR13"/>
    <mergeCell ref="B10:G11"/>
    <mergeCell ref="B12:G13"/>
    <mergeCell ref="AH15:AI17"/>
    <mergeCell ref="B14:G15"/>
    <mergeCell ref="AH10:AI10"/>
    <mergeCell ref="AQ15:AR17"/>
    <mergeCell ref="AJ10:AL13"/>
    <mergeCell ref="AH11:AI13"/>
    <mergeCell ref="AH14:AI14"/>
    <mergeCell ref="H10:AE13"/>
    <mergeCell ref="H14:AE15"/>
    <mergeCell ref="H16:AE17"/>
    <mergeCell ref="B18:G19"/>
    <mergeCell ref="AH43:AI45"/>
    <mergeCell ref="AP33:AV34"/>
    <mergeCell ref="AJ31:AL34"/>
    <mergeCell ref="AJ30:AN30"/>
    <mergeCell ref="P31:R34"/>
    <mergeCell ref="U30:Y30"/>
    <mergeCell ref="AH33:AI34"/>
    <mergeCell ref="AA24:AC26"/>
    <mergeCell ref="P30:T30"/>
    <mergeCell ref="Z30:AD30"/>
    <mergeCell ref="AQ23:AS24"/>
    <mergeCell ref="AE30:AI30"/>
    <mergeCell ref="AE31:AG34"/>
    <mergeCell ref="AG24:AG26"/>
    <mergeCell ref="U31:W34"/>
    <mergeCell ref="Z31:AB34"/>
    <mergeCell ref="AC33:AD34"/>
    <mergeCell ref="H18:AE19"/>
    <mergeCell ref="H41:AE41"/>
    <mergeCell ref="H42:AE45"/>
    <mergeCell ref="X26:Y27"/>
    <mergeCell ref="P24:R27"/>
    <mergeCell ref="U23:Y23"/>
    <mergeCell ref="AV21:AW22"/>
    <mergeCell ref="AQ22:AR22"/>
    <mergeCell ref="AH38:AI38"/>
    <mergeCell ref="AS38:AU41"/>
    <mergeCell ref="AP31:AV32"/>
    <mergeCell ref="AV40:AW41"/>
    <mergeCell ref="AQ38:AR38"/>
    <mergeCell ref="AH39:AI41"/>
    <mergeCell ref="AQ39:AR41"/>
    <mergeCell ref="AM40:AN41"/>
    <mergeCell ref="AJ38:AL41"/>
    <mergeCell ref="AM33:AN34"/>
    <mergeCell ref="AQ19:AR21"/>
    <mergeCell ref="AH18:AN19"/>
    <mergeCell ref="AH21:AN22"/>
    <mergeCell ref="AQ18:AR18"/>
    <mergeCell ref="AO28:AU29"/>
    <mergeCell ref="AO23:AP25"/>
    <mergeCell ref="AS18:AU22"/>
    <mergeCell ref="AK24:AM26"/>
    <mergeCell ref="F63:H66"/>
    <mergeCell ref="B41:G41"/>
    <mergeCell ref="B42:G43"/>
    <mergeCell ref="B40:AE40"/>
    <mergeCell ref="A62:E62"/>
    <mergeCell ref="AE62:AI62"/>
    <mergeCell ref="X58:Y59"/>
    <mergeCell ref="P62:T62"/>
    <mergeCell ref="U62:Y62"/>
    <mergeCell ref="N55:O59"/>
    <mergeCell ref="AG56:AG58"/>
    <mergeCell ref="H46:AE47"/>
    <mergeCell ref="H48:AE49"/>
    <mergeCell ref="AH47:AI49"/>
    <mergeCell ref="AH50:AN51"/>
    <mergeCell ref="AH53:AN54"/>
    <mergeCell ref="AM48:AN49"/>
    <mergeCell ref="AH46:AI46"/>
    <mergeCell ref="X33:Y34"/>
    <mergeCell ref="S33:T34"/>
    <mergeCell ref="AQ55:AS56"/>
    <mergeCell ref="AQ47:AR49"/>
    <mergeCell ref="AQ50:AR50"/>
    <mergeCell ref="AS42:AU45"/>
    <mergeCell ref="AQ43:AR45"/>
    <mergeCell ref="AM44:AN45"/>
    <mergeCell ref="AC65:AD66"/>
    <mergeCell ref="Z62:AD62"/>
    <mergeCell ref="U63:W66"/>
    <mergeCell ref="X65:Y66"/>
    <mergeCell ref="Z63:AB66"/>
    <mergeCell ref="AV44:AW45"/>
    <mergeCell ref="U56:W59"/>
    <mergeCell ref="P55:T55"/>
    <mergeCell ref="F55:J55"/>
    <mergeCell ref="P56:R59"/>
    <mergeCell ref="A55:E55"/>
    <mergeCell ref="AV48:AW49"/>
    <mergeCell ref="AS46:AU49"/>
    <mergeCell ref="A30:E30"/>
    <mergeCell ref="A31:C34"/>
    <mergeCell ref="K31:M34"/>
    <mergeCell ref="B46:G47"/>
    <mergeCell ref="D33:E34"/>
    <mergeCell ref="AJ42:AL45"/>
    <mergeCell ref="AQ42:AR42"/>
    <mergeCell ref="D58:E59"/>
    <mergeCell ref="I58:J59"/>
    <mergeCell ref="AJ46:AL49"/>
    <mergeCell ref="N33:O34"/>
    <mergeCell ref="G38:O39"/>
    <mergeCell ref="F31:H34"/>
    <mergeCell ref="F30:J30"/>
    <mergeCell ref="K30:O30"/>
    <mergeCell ref="AH42:AI42"/>
  </mergeCells>
  <phoneticPr fontId="2"/>
  <conditionalFormatting sqref="E3 AE3">
    <cfRule type="cellIs" dxfId="20" priority="799" stopIfTrue="1" operator="equal">
      <formula>"令和　　年　　　月　　日(　　)"</formula>
    </cfRule>
    <cfRule type="cellIs" dxfId="19" priority="832" stopIfTrue="1" operator="equal">
      <formula>"　　月　　日(　　)"</formula>
    </cfRule>
  </conditionalFormatting>
  <conditionalFormatting sqref="R3 AQ3">
    <cfRule type="cellIs" dxfId="18" priority="829" stopIfTrue="1" operator="equal">
      <formula>"時　　分"</formula>
    </cfRule>
  </conditionalFormatting>
  <conditionalFormatting sqref="AC1:AW1">
    <cfRule type="cellIs" dxfId="17" priority="831" stopIfTrue="1" operator="equal">
      <formula>0</formula>
    </cfRule>
  </conditionalFormatting>
  <conditionalFormatting sqref="AJ6:AL17 AJ38:AL49 AS6:AU22 A24:C27 F24:H27 P24:R27 U24:W27 A31:C34 F31:H34 K31:M34 P31:R34 U31:W34 Z31:AB34 AE31:AG34 AJ31:AL34 AS38:AU54 A56:C59 F56:H59 P56:R59 U56:W59 A63:C66 F63:H66 K63:M66 P63:R66 U63:W66 Z63:AB66 AE63:AG66 AJ63:AL66">
    <cfRule type="cellIs" dxfId="16" priority="800" stopIfTrue="1" operator="equal">
      <formula>0</formula>
    </cfRule>
  </conditionalFormatting>
  <conditionalFormatting sqref="AJ14:AL17 AJ46:AL49">
    <cfRule type="cellIs" dxfId="15" priority="797" stopIfTrue="1" operator="greaterThan">
      <formula>18</formula>
    </cfRule>
  </conditionalFormatting>
  <printOptions verticalCentered="1"/>
  <pageMargins left="0.78740157480314965" right="0" top="0.39370078740157483" bottom="0" header="0" footer="0"/>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FD46-5B87-4DA3-8D30-9CC3C7839022}">
  <sheetPr>
    <tabColor theme="9" tint="0.39997558519241921"/>
  </sheetPr>
  <dimension ref="A1:W217"/>
  <sheetViews>
    <sheetView view="pageBreakPreview" topLeftCell="A23" zoomScale="70" zoomScaleNormal="100" zoomScaleSheetLayoutView="70" workbookViewId="0">
      <selection activeCell="V15" sqref="V15"/>
    </sheetView>
  </sheetViews>
  <sheetFormatPr defaultColWidth="1.6640625" defaultRowHeight="12.6"/>
  <cols>
    <col min="1" max="1" width="19.33203125" style="65" customWidth="1"/>
    <col min="2" max="2" width="5.6640625" style="65" customWidth="1"/>
    <col min="3" max="8" width="4" style="65" customWidth="1"/>
    <col min="9" max="9" width="25" style="65" customWidth="1"/>
    <col min="10" max="10" width="21.21875" style="65" customWidth="1"/>
    <col min="11" max="11" width="7.21875" style="65" customWidth="1"/>
    <col min="12" max="12" width="3.88671875" style="65" customWidth="1"/>
    <col min="13" max="16" width="1.6640625" style="65"/>
    <col min="17" max="17" width="5.6640625" style="65" bestFit="1" customWidth="1"/>
    <col min="18" max="22" width="1.6640625" style="65"/>
    <col min="23" max="23" width="8" style="65" customWidth="1"/>
    <col min="24" max="31" width="1.6640625" style="65"/>
    <col min="32" max="32" width="3.33203125" style="65" bestFit="1" customWidth="1"/>
    <col min="33" max="16384" width="1.6640625" style="65"/>
  </cols>
  <sheetData>
    <row r="1" spans="1:23" ht="29.25" customHeight="1">
      <c r="A1" s="1915" t="s">
        <v>502</v>
      </c>
      <c r="B1" s="1915"/>
      <c r="C1" s="1915"/>
      <c r="D1" s="1915"/>
      <c r="E1" s="1915"/>
      <c r="F1" s="1915"/>
      <c r="G1" s="1915"/>
      <c r="H1" s="1915"/>
      <c r="I1" s="1915"/>
      <c r="J1" s="1915"/>
      <c r="K1" s="1915"/>
      <c r="L1" s="1915"/>
    </row>
    <row r="2" spans="1:23" s="397" customFormat="1" ht="9" customHeight="1" thickBot="1">
      <c r="B2" s="1916"/>
      <c r="C2" s="1916"/>
      <c r="D2" s="1916"/>
      <c r="E2" s="1916"/>
      <c r="F2" s="1916"/>
      <c r="G2" s="1916"/>
      <c r="H2" s="1916"/>
      <c r="I2" s="1916"/>
      <c r="J2" s="1916"/>
      <c r="K2" s="1916"/>
      <c r="L2" s="1916"/>
      <c r="N2" s="398"/>
      <c r="O2" s="398"/>
      <c r="P2" s="398"/>
      <c r="Q2" s="398"/>
      <c r="R2" s="398"/>
    </row>
    <row r="3" spans="1:23" ht="32.1" customHeight="1" thickBot="1">
      <c r="A3" s="399" t="s">
        <v>434</v>
      </c>
      <c r="B3" s="1917">
        <f>①申請書!AI7</f>
        <v>0</v>
      </c>
      <c r="C3" s="2089"/>
      <c r="D3" s="2089"/>
      <c r="E3" s="2089"/>
      <c r="F3" s="2089"/>
      <c r="G3" s="2089"/>
      <c r="H3" s="2089"/>
      <c r="I3" s="424" t="s">
        <v>503</v>
      </c>
      <c r="J3" s="1918" t="s">
        <v>504</v>
      </c>
      <c r="K3" s="2089"/>
      <c r="L3" s="2093"/>
    </row>
    <row r="4" spans="1:23" ht="32.1" customHeight="1" thickBot="1">
      <c r="A4" s="400" t="s">
        <v>134</v>
      </c>
      <c r="B4" s="1920">
        <f>①申請書!AI9</f>
        <v>0</v>
      </c>
      <c r="C4" s="2090"/>
      <c r="D4" s="2090"/>
      <c r="E4" s="2090"/>
      <c r="F4" s="2090"/>
      <c r="G4" s="2090"/>
      <c r="H4" s="2091"/>
      <c r="I4" s="2092" t="s">
        <v>505</v>
      </c>
      <c r="J4" s="2089"/>
      <c r="K4" s="2089"/>
      <c r="L4" s="2093"/>
    </row>
    <row r="5" spans="1:23" ht="13.5" customHeight="1" thickBot="1">
      <c r="B5" s="401"/>
      <c r="C5" s="401"/>
      <c r="D5" s="402"/>
      <c r="E5" s="402"/>
      <c r="F5" s="402"/>
      <c r="G5" s="402"/>
      <c r="H5" s="402"/>
      <c r="I5" s="1921"/>
      <c r="J5" s="1921"/>
      <c r="K5" s="1921"/>
      <c r="L5" s="1921"/>
    </row>
    <row r="6" spans="1:23" ht="15" customHeight="1">
      <c r="A6" s="1937" t="s">
        <v>435</v>
      </c>
      <c r="B6" s="1937" t="s">
        <v>151</v>
      </c>
      <c r="C6" s="1938" t="s">
        <v>153</v>
      </c>
      <c r="D6" s="1940" t="s">
        <v>436</v>
      </c>
      <c r="E6" s="1912"/>
      <c r="F6" s="1912"/>
      <c r="G6" s="1912"/>
      <c r="H6" s="1909"/>
      <c r="I6" s="1937" t="s">
        <v>437</v>
      </c>
      <c r="J6" s="1925" t="s">
        <v>438</v>
      </c>
      <c r="K6" s="2094" t="s">
        <v>506</v>
      </c>
      <c r="L6" s="1928" t="s">
        <v>439</v>
      </c>
    </row>
    <row r="7" spans="1:23" ht="27.6" customHeight="1" thickBot="1">
      <c r="A7" s="625"/>
      <c r="B7" s="625"/>
      <c r="C7" s="1939"/>
      <c r="D7" s="555" t="s">
        <v>440</v>
      </c>
      <c r="E7" s="556" t="s">
        <v>441</v>
      </c>
      <c r="F7" s="556" t="s">
        <v>442</v>
      </c>
      <c r="G7" s="557" t="s">
        <v>443</v>
      </c>
      <c r="H7" s="557" t="s">
        <v>444</v>
      </c>
      <c r="I7" s="625"/>
      <c r="J7" s="626"/>
      <c r="K7" s="602"/>
      <c r="L7" s="1929"/>
      <c r="N7" s="567" t="s">
        <v>710</v>
      </c>
    </row>
    <row r="8" spans="1:23" s="407" customFormat="1" ht="30.75" customHeight="1">
      <c r="A8" s="554"/>
      <c r="B8" s="395"/>
      <c r="C8" s="404"/>
      <c r="D8" s="404"/>
      <c r="E8" s="404"/>
      <c r="F8" s="404"/>
      <c r="G8" s="404"/>
      <c r="H8" s="404"/>
      <c r="I8" s="405"/>
      <c r="J8" s="405"/>
      <c r="K8" s="406"/>
      <c r="L8" s="541">
        <v>1</v>
      </c>
    </row>
    <row r="9" spans="1:23" ht="30.75" customHeight="1">
      <c r="A9" s="408"/>
      <c r="B9" s="409"/>
      <c r="C9" s="410"/>
      <c r="D9" s="410"/>
      <c r="E9" s="410"/>
      <c r="F9" s="410"/>
      <c r="G9" s="410"/>
      <c r="H9" s="410"/>
      <c r="I9" s="411"/>
      <c r="J9" s="411"/>
      <c r="K9" s="412"/>
      <c r="L9" s="542">
        <v>2</v>
      </c>
      <c r="W9" s="65" t="s">
        <v>446</v>
      </c>
    </row>
    <row r="10" spans="1:23" ht="30.75" customHeight="1">
      <c r="A10" s="408"/>
      <c r="B10" s="409"/>
      <c r="C10" s="410"/>
      <c r="D10" s="410"/>
      <c r="E10" s="410"/>
      <c r="F10" s="410"/>
      <c r="G10" s="410"/>
      <c r="H10" s="410"/>
      <c r="I10" s="411"/>
      <c r="J10" s="411"/>
      <c r="K10" s="412"/>
      <c r="L10" s="542">
        <v>3</v>
      </c>
      <c r="W10" s="65" t="s">
        <v>447</v>
      </c>
    </row>
    <row r="11" spans="1:23" ht="30.75" customHeight="1">
      <c r="A11" s="408"/>
      <c r="B11" s="409"/>
      <c r="C11" s="410"/>
      <c r="D11" s="410"/>
      <c r="E11" s="410"/>
      <c r="F11" s="410"/>
      <c r="G11" s="410"/>
      <c r="H11" s="410"/>
      <c r="I11" s="411"/>
      <c r="J11" s="411"/>
      <c r="K11" s="412"/>
      <c r="L11" s="542">
        <v>4</v>
      </c>
    </row>
    <row r="12" spans="1:23" ht="30.75" customHeight="1" thickBot="1">
      <c r="A12" s="425"/>
      <c r="B12" s="426"/>
      <c r="C12" s="427"/>
      <c r="D12" s="427"/>
      <c r="E12" s="427"/>
      <c r="F12" s="427"/>
      <c r="G12" s="427"/>
      <c r="H12" s="427"/>
      <c r="I12" s="428"/>
      <c r="J12" s="428"/>
      <c r="K12" s="429"/>
      <c r="L12" s="543"/>
    </row>
    <row r="13" spans="1:23" ht="30.75" customHeight="1">
      <c r="A13" s="403"/>
      <c r="B13" s="396"/>
      <c r="C13" s="430"/>
      <c r="D13" s="430"/>
      <c r="E13" s="430"/>
      <c r="F13" s="430"/>
      <c r="G13" s="430"/>
      <c r="H13" s="430"/>
      <c r="I13" s="431"/>
      <c r="J13" s="431"/>
      <c r="K13" s="432"/>
      <c r="L13" s="544">
        <v>1</v>
      </c>
    </row>
    <row r="14" spans="1:23" ht="30.75" customHeight="1">
      <c r="A14" s="408"/>
      <c r="B14" s="409"/>
      <c r="C14" s="410"/>
      <c r="D14" s="410"/>
      <c r="E14" s="410"/>
      <c r="F14" s="410"/>
      <c r="G14" s="410"/>
      <c r="H14" s="410"/>
      <c r="I14" s="411"/>
      <c r="J14" s="411"/>
      <c r="K14" s="412"/>
      <c r="L14" s="542">
        <v>2</v>
      </c>
    </row>
    <row r="15" spans="1:23" ht="30.75" customHeight="1">
      <c r="A15" s="408"/>
      <c r="B15" s="409"/>
      <c r="C15" s="410"/>
      <c r="D15" s="410"/>
      <c r="E15" s="410"/>
      <c r="F15" s="410"/>
      <c r="G15" s="410"/>
      <c r="H15" s="410"/>
      <c r="I15" s="411"/>
      <c r="J15" s="411"/>
      <c r="K15" s="412"/>
      <c r="L15" s="542">
        <v>3</v>
      </c>
    </row>
    <row r="16" spans="1:23" ht="30.75" customHeight="1">
      <c r="A16" s="408"/>
      <c r="B16" s="409"/>
      <c r="C16" s="410"/>
      <c r="D16" s="410"/>
      <c r="E16" s="410"/>
      <c r="F16" s="410"/>
      <c r="G16" s="410"/>
      <c r="H16" s="410"/>
      <c r="I16" s="411"/>
      <c r="J16" s="411"/>
      <c r="K16" s="412"/>
      <c r="L16" s="542">
        <v>4</v>
      </c>
    </row>
    <row r="17" spans="1:12" ht="30.75" customHeight="1" thickBot="1">
      <c r="A17" s="413"/>
      <c r="B17" s="414"/>
      <c r="C17" s="415"/>
      <c r="D17" s="415"/>
      <c r="E17" s="415"/>
      <c r="F17" s="415"/>
      <c r="G17" s="415"/>
      <c r="H17" s="415"/>
      <c r="I17" s="416"/>
      <c r="J17" s="416"/>
      <c r="K17" s="417"/>
      <c r="L17" s="545"/>
    </row>
    <row r="18" spans="1:12" s="407" customFormat="1" ht="30.75" customHeight="1">
      <c r="A18" s="403"/>
      <c r="B18" s="395"/>
      <c r="C18" s="404"/>
      <c r="D18" s="404"/>
      <c r="E18" s="404"/>
      <c r="F18" s="404"/>
      <c r="G18" s="404"/>
      <c r="H18" s="404"/>
      <c r="I18" s="405"/>
      <c r="J18" s="405"/>
      <c r="K18" s="406"/>
      <c r="L18" s="541">
        <v>1</v>
      </c>
    </row>
    <row r="19" spans="1:12" ht="30.75" customHeight="1">
      <c r="A19" s="408"/>
      <c r="B19" s="409"/>
      <c r="C19" s="410"/>
      <c r="D19" s="410"/>
      <c r="E19" s="410"/>
      <c r="F19" s="410"/>
      <c r="G19" s="410"/>
      <c r="H19" s="410"/>
      <c r="I19" s="411"/>
      <c r="J19" s="411"/>
      <c r="K19" s="412"/>
      <c r="L19" s="542">
        <v>2</v>
      </c>
    </row>
    <row r="20" spans="1:12" ht="30.75" customHeight="1">
      <c r="A20" s="408"/>
      <c r="B20" s="409"/>
      <c r="C20" s="410"/>
      <c r="D20" s="410"/>
      <c r="E20" s="410"/>
      <c r="F20" s="410"/>
      <c r="G20" s="410"/>
      <c r="H20" s="410"/>
      <c r="I20" s="411"/>
      <c r="J20" s="411"/>
      <c r="K20" s="412"/>
      <c r="L20" s="542">
        <v>3</v>
      </c>
    </row>
    <row r="21" spans="1:12" ht="30.75" customHeight="1">
      <c r="A21" s="408"/>
      <c r="B21" s="409"/>
      <c r="C21" s="410"/>
      <c r="D21" s="410"/>
      <c r="E21" s="410"/>
      <c r="F21" s="410"/>
      <c r="G21" s="410"/>
      <c r="H21" s="410"/>
      <c r="I21" s="411"/>
      <c r="J21" s="411"/>
      <c r="K21" s="412"/>
      <c r="L21" s="542">
        <v>4</v>
      </c>
    </row>
    <row r="22" spans="1:12" ht="30.75" customHeight="1" thickBot="1">
      <c r="A22" s="425"/>
      <c r="B22" s="426"/>
      <c r="C22" s="427"/>
      <c r="D22" s="427"/>
      <c r="E22" s="427"/>
      <c r="F22" s="427"/>
      <c r="G22" s="427"/>
      <c r="H22" s="427"/>
      <c r="I22" s="428"/>
      <c r="J22" s="428"/>
      <c r="K22" s="429"/>
      <c r="L22" s="543"/>
    </row>
    <row r="23" spans="1:12" ht="30.75" customHeight="1">
      <c r="A23" s="403"/>
      <c r="B23" s="396"/>
      <c r="C23" s="430"/>
      <c r="D23" s="430"/>
      <c r="E23" s="430"/>
      <c r="F23" s="430"/>
      <c r="G23" s="430"/>
      <c r="H23" s="430"/>
      <c r="I23" s="431"/>
      <c r="J23" s="431"/>
      <c r="K23" s="432"/>
      <c r="L23" s="544">
        <v>1</v>
      </c>
    </row>
    <row r="24" spans="1:12" ht="30.75" customHeight="1">
      <c r="A24" s="408"/>
      <c r="B24" s="409"/>
      <c r="C24" s="410"/>
      <c r="D24" s="410"/>
      <c r="E24" s="410"/>
      <c r="F24" s="410"/>
      <c r="G24" s="410"/>
      <c r="H24" s="410"/>
      <c r="I24" s="411"/>
      <c r="J24" s="411"/>
      <c r="K24" s="412"/>
      <c r="L24" s="542">
        <v>2</v>
      </c>
    </row>
    <row r="25" spans="1:12" ht="30.75" customHeight="1">
      <c r="A25" s="408"/>
      <c r="B25" s="409"/>
      <c r="C25" s="410"/>
      <c r="D25" s="410"/>
      <c r="E25" s="410"/>
      <c r="F25" s="410"/>
      <c r="G25" s="410"/>
      <c r="H25" s="410"/>
      <c r="I25" s="411"/>
      <c r="J25" s="411"/>
      <c r="K25" s="412"/>
      <c r="L25" s="542">
        <v>3</v>
      </c>
    </row>
    <row r="26" spans="1:12" ht="30.75" customHeight="1">
      <c r="A26" s="408"/>
      <c r="B26" s="409"/>
      <c r="C26" s="410"/>
      <c r="D26" s="410"/>
      <c r="E26" s="410"/>
      <c r="F26" s="410"/>
      <c r="G26" s="410"/>
      <c r="H26" s="410"/>
      <c r="I26" s="411"/>
      <c r="J26" s="411"/>
      <c r="K26" s="412"/>
      <c r="L26" s="542">
        <v>4</v>
      </c>
    </row>
    <row r="27" spans="1:12" ht="30.75" customHeight="1" thickBot="1">
      <c r="A27" s="413"/>
      <c r="B27" s="414"/>
      <c r="C27" s="415"/>
      <c r="D27" s="415"/>
      <c r="E27" s="415"/>
      <c r="F27" s="415"/>
      <c r="G27" s="415"/>
      <c r="H27" s="415"/>
      <c r="I27" s="416"/>
      <c r="J27" s="416"/>
      <c r="K27" s="417"/>
      <c r="L27" s="545"/>
    </row>
    <row r="28" spans="1:12" ht="30.75" customHeight="1" thickBot="1">
      <c r="A28" s="1930" t="s">
        <v>448</v>
      </c>
      <c r="B28" s="1931"/>
      <c r="C28" s="1932"/>
      <c r="D28" s="433">
        <f>COUNTA(D8:D27)</f>
        <v>0</v>
      </c>
      <c r="E28" s="433">
        <f t="shared" ref="E28:H28" si="0">COUNTA(E8:E27)</f>
        <v>0</v>
      </c>
      <c r="F28" s="433">
        <f t="shared" si="0"/>
        <v>0</v>
      </c>
      <c r="G28" s="433">
        <f t="shared" si="0"/>
        <v>0</v>
      </c>
      <c r="H28" s="434">
        <f t="shared" si="0"/>
        <v>0</v>
      </c>
      <c r="I28" s="418"/>
      <c r="J28" s="418"/>
      <c r="K28" s="419"/>
      <c r="L28" s="420"/>
    </row>
    <row r="29" spans="1:12" ht="30.75" customHeight="1" thickTop="1" thickBot="1">
      <c r="A29" s="1933" t="s">
        <v>263</v>
      </c>
      <c r="B29" s="1934"/>
      <c r="C29" s="1935"/>
      <c r="D29" s="421"/>
      <c r="E29" s="421"/>
      <c r="F29" s="421"/>
      <c r="G29" s="421"/>
      <c r="H29" s="422"/>
      <c r="I29" s="1936" t="s">
        <v>449</v>
      </c>
      <c r="J29" s="1936"/>
      <c r="K29" s="1936"/>
      <c r="L29" s="1936"/>
    </row>
    <row r="30" spans="1:12" ht="9" customHeight="1">
      <c r="A30" s="423"/>
      <c r="B30" s="423"/>
      <c r="C30" s="423"/>
      <c r="D30" s="423"/>
      <c r="E30" s="423"/>
      <c r="F30" s="423"/>
      <c r="G30" s="423"/>
      <c r="H30" s="423"/>
      <c r="I30" s="423"/>
      <c r="J30" s="423"/>
      <c r="K30" s="423"/>
      <c r="L30" s="423"/>
    </row>
    <row r="31" spans="1:12" ht="13.5" customHeight="1">
      <c r="A31" s="65" t="s">
        <v>450</v>
      </c>
    </row>
    <row r="32" spans="1:12" ht="13.5" customHeight="1">
      <c r="A32" s="632" t="s">
        <v>451</v>
      </c>
      <c r="B32" s="632"/>
      <c r="C32" s="632"/>
      <c r="D32" s="632"/>
      <c r="E32" s="632"/>
      <c r="F32" s="632"/>
      <c r="G32" s="632"/>
      <c r="H32" s="632"/>
      <c r="I32" s="632"/>
      <c r="J32" s="632"/>
      <c r="K32" s="632"/>
      <c r="L32" s="632"/>
    </row>
    <row r="33" spans="1:22" ht="28.95" customHeight="1">
      <c r="A33" s="599" t="s">
        <v>452</v>
      </c>
      <c r="B33" s="599"/>
      <c r="C33" s="599"/>
      <c r="D33" s="599"/>
      <c r="E33" s="599"/>
      <c r="F33" s="599"/>
      <c r="G33" s="599"/>
      <c r="H33" s="599"/>
      <c r="I33" s="599"/>
      <c r="J33" s="599"/>
      <c r="K33" s="599"/>
      <c r="L33" s="599"/>
    </row>
    <row r="34" spans="1:22" ht="14.1" customHeight="1">
      <c r="A34" s="1923" t="s">
        <v>453</v>
      </c>
      <c r="B34" s="1923"/>
      <c r="C34" s="1923"/>
      <c r="D34" s="1923"/>
      <c r="E34" s="1923"/>
      <c r="F34" s="1923"/>
      <c r="G34" s="1923"/>
      <c r="H34" s="1923"/>
      <c r="I34" s="1923"/>
      <c r="J34" s="1923"/>
      <c r="K34" s="1923"/>
      <c r="L34" s="1923"/>
      <c r="M34" s="1923"/>
    </row>
    <row r="35" spans="1:22" ht="4.5" customHeight="1"/>
    <row r="36" spans="1:22" s="59" customFormat="1" ht="25.95" customHeight="1">
      <c r="A36" s="2088"/>
      <c r="B36" s="2088"/>
      <c r="C36" s="2088"/>
      <c r="D36" s="2088"/>
      <c r="E36" s="2088"/>
      <c r="F36" s="2088"/>
      <c r="G36" s="2088"/>
      <c r="H36" s="2088"/>
      <c r="I36" s="2088"/>
      <c r="J36" s="2088"/>
      <c r="K36" s="2088"/>
      <c r="L36" s="2088"/>
      <c r="Q36" s="65"/>
    </row>
    <row r="37" spans="1:22" s="59" customFormat="1" ht="12.9" customHeight="1">
      <c r="Q37" s="65"/>
    </row>
    <row r="38" spans="1:22" s="59" customFormat="1" ht="12.9" customHeight="1">
      <c r="Q38" s="59" t="s">
        <v>445</v>
      </c>
      <c r="V38" s="59" t="s">
        <v>454</v>
      </c>
    </row>
    <row r="39" spans="1:22" s="59" customFormat="1" ht="12.9" customHeight="1">
      <c r="Q39" s="59">
        <v>201</v>
      </c>
    </row>
    <row r="40" spans="1:22" s="59" customFormat="1" ht="12.9" customHeight="1">
      <c r="Q40" s="59">
        <v>202</v>
      </c>
    </row>
    <row r="41" spans="1:22" s="59" customFormat="1" ht="12.9" customHeight="1">
      <c r="Q41" s="59">
        <v>203</v>
      </c>
    </row>
    <row r="42" spans="1:22" s="59" customFormat="1" ht="12.9" customHeight="1">
      <c r="Q42" s="59">
        <v>204</v>
      </c>
    </row>
    <row r="43" spans="1:22" s="59" customFormat="1" ht="12.9" customHeight="1">
      <c r="Q43" s="59">
        <v>205</v>
      </c>
    </row>
    <row r="44" spans="1:22" s="59" customFormat="1" ht="12.9" customHeight="1">
      <c r="Q44" s="59">
        <v>206</v>
      </c>
    </row>
    <row r="45" spans="1:22" s="59" customFormat="1" ht="12.9" customHeight="1">
      <c r="Q45" s="59">
        <v>207</v>
      </c>
    </row>
    <row r="46" spans="1:22" s="59" customFormat="1" ht="12.9" customHeight="1">
      <c r="Q46" s="59">
        <v>208</v>
      </c>
    </row>
    <row r="47" spans="1:22" s="59" customFormat="1" ht="12.9" customHeight="1">
      <c r="Q47" s="59">
        <v>209</v>
      </c>
    </row>
    <row r="48" spans="1:22" s="59" customFormat="1" ht="12.9" customHeight="1">
      <c r="Q48" s="59">
        <v>210</v>
      </c>
    </row>
    <row r="49" spans="17:17" s="59" customFormat="1" ht="12.9" customHeight="1">
      <c r="Q49" s="59">
        <v>211</v>
      </c>
    </row>
    <row r="50" spans="17:17" s="59" customFormat="1" ht="12.9" customHeight="1">
      <c r="Q50" s="59">
        <v>212</v>
      </c>
    </row>
    <row r="51" spans="17:17" s="59" customFormat="1" ht="12.9" customHeight="1">
      <c r="Q51" s="59">
        <v>214</v>
      </c>
    </row>
    <row r="52" spans="17:17" s="59" customFormat="1" ht="12.9" customHeight="1">
      <c r="Q52" s="59">
        <v>215</v>
      </c>
    </row>
    <row r="53" spans="17:17" s="59" customFormat="1" ht="12.9" customHeight="1">
      <c r="Q53" s="59">
        <v>216</v>
      </c>
    </row>
    <row r="54" spans="17:17" s="59" customFormat="1" ht="12.9" customHeight="1">
      <c r="Q54" s="59">
        <v>217</v>
      </c>
    </row>
    <row r="55" spans="17:17" s="59" customFormat="1" ht="12.9" customHeight="1">
      <c r="Q55" s="59" t="s">
        <v>455</v>
      </c>
    </row>
    <row r="56" spans="17:17" s="59" customFormat="1" ht="12.9" customHeight="1">
      <c r="Q56" s="59" t="s">
        <v>456</v>
      </c>
    </row>
    <row r="57" spans="17:17" s="59" customFormat="1" ht="12.9" customHeight="1">
      <c r="Q57" s="59" t="s">
        <v>457</v>
      </c>
    </row>
    <row r="58" spans="17:17" s="59" customFormat="1" ht="12.9" customHeight="1">
      <c r="Q58" s="59">
        <v>301</v>
      </c>
    </row>
    <row r="59" spans="17:17" s="59" customFormat="1" ht="12.9" customHeight="1">
      <c r="Q59" s="59">
        <v>302</v>
      </c>
    </row>
    <row r="60" spans="17:17" s="59" customFormat="1" ht="12.9" customHeight="1">
      <c r="Q60" s="59">
        <v>303</v>
      </c>
    </row>
    <row r="61" spans="17:17" s="59" customFormat="1" ht="12.9" customHeight="1">
      <c r="Q61" s="59">
        <v>304</v>
      </c>
    </row>
    <row r="62" spans="17:17" s="59" customFormat="1" ht="12.9" customHeight="1">
      <c r="Q62" s="59">
        <v>305</v>
      </c>
    </row>
    <row r="63" spans="17:17" s="59" customFormat="1" ht="12.9" customHeight="1">
      <c r="Q63" s="59">
        <v>306</v>
      </c>
    </row>
    <row r="64" spans="17:17" s="59" customFormat="1" ht="12.9" customHeight="1">
      <c r="Q64" s="59">
        <v>307</v>
      </c>
    </row>
    <row r="65" spans="17:17" s="59" customFormat="1" ht="12.9" customHeight="1">
      <c r="Q65" s="59">
        <v>308</v>
      </c>
    </row>
    <row r="66" spans="17:17" s="59" customFormat="1" ht="12.9" customHeight="1">
      <c r="Q66" s="59">
        <v>309</v>
      </c>
    </row>
    <row r="67" spans="17:17" s="59" customFormat="1" ht="12.9" customHeight="1">
      <c r="Q67" s="59">
        <v>310</v>
      </c>
    </row>
    <row r="68" spans="17:17" s="59" customFormat="1" ht="12.9" customHeight="1">
      <c r="Q68" s="59">
        <v>311</v>
      </c>
    </row>
    <row r="69" spans="17:17" s="59" customFormat="1" ht="12.9" customHeight="1">
      <c r="Q69" s="59">
        <v>312</v>
      </c>
    </row>
    <row r="70" spans="17:17" s="59" customFormat="1" ht="12.9" customHeight="1">
      <c r="Q70" s="59">
        <v>314</v>
      </c>
    </row>
    <row r="71" spans="17:17" s="59" customFormat="1" ht="12.9" customHeight="1">
      <c r="Q71" s="59">
        <v>315</v>
      </c>
    </row>
    <row r="72" spans="17:17" s="59" customFormat="1" ht="12.9" customHeight="1">
      <c r="Q72" s="59">
        <v>316</v>
      </c>
    </row>
    <row r="73" spans="17:17" s="59" customFormat="1" ht="12.9" customHeight="1">
      <c r="Q73" s="59">
        <v>317</v>
      </c>
    </row>
    <row r="74" spans="17:17" s="59" customFormat="1" ht="12.9" customHeight="1">
      <c r="Q74" s="59" t="s">
        <v>458</v>
      </c>
    </row>
    <row r="75" spans="17:17" s="59" customFormat="1" ht="12.9" customHeight="1">
      <c r="Q75" s="59" t="s">
        <v>459</v>
      </c>
    </row>
    <row r="76" spans="17:17" s="59" customFormat="1" ht="12.9" customHeight="1">
      <c r="Q76" s="59" t="s">
        <v>460</v>
      </c>
    </row>
    <row r="77" spans="17:17" s="59" customFormat="1" ht="12.9" customHeight="1"/>
    <row r="78" spans="17:17" s="59" customFormat="1" ht="12.9" customHeight="1"/>
    <row r="79" spans="17:17" s="59" customFormat="1" ht="12.9" customHeight="1"/>
    <row r="80" spans="17:17" s="59" customFormat="1" ht="12.9" customHeight="1"/>
    <row r="81" s="59" customFormat="1" ht="12.9" customHeight="1"/>
    <row r="82" s="59" customFormat="1" ht="12.9" customHeight="1"/>
    <row r="83" s="59" customFormat="1" ht="12.9" customHeight="1"/>
    <row r="84" s="59" customFormat="1" ht="12.9" customHeight="1"/>
    <row r="85" s="59" customFormat="1" ht="12.9" customHeight="1"/>
    <row r="86" s="59" customFormat="1" ht="12.9" customHeight="1"/>
    <row r="87" s="59" customFormat="1" ht="12.9" customHeight="1"/>
    <row r="88" s="59" customFormat="1" ht="12.9" customHeight="1"/>
    <row r="89" s="59" customFormat="1" ht="12.9" customHeight="1"/>
    <row r="90" s="59" customFormat="1" ht="12.9" customHeight="1"/>
    <row r="91" s="59" customFormat="1" ht="12.9" customHeight="1"/>
    <row r="92" s="59" customFormat="1" ht="12.9" customHeight="1"/>
    <row r="93" s="59" customFormat="1" ht="12.9" customHeight="1"/>
    <row r="94" s="59" customFormat="1" ht="12.9" customHeight="1"/>
    <row r="95" s="59" customFormat="1" ht="12.9" customHeight="1"/>
    <row r="96" s="59" customFormat="1" ht="12.9" customHeight="1"/>
    <row r="97" s="59" customFormat="1" ht="12.9" customHeight="1"/>
    <row r="98" s="59" customFormat="1" ht="12.9" customHeight="1"/>
    <row r="99" s="59" customFormat="1" ht="12.9" customHeight="1"/>
    <row r="100" s="59" customFormat="1" ht="12.9" customHeight="1"/>
    <row r="101" s="59" customFormat="1" ht="12.9" customHeight="1"/>
    <row r="102" s="59" customFormat="1" ht="12.9" customHeight="1"/>
    <row r="103" s="59" customFormat="1" ht="12.9" customHeight="1"/>
    <row r="104" s="59" customFormat="1" ht="12.9" customHeight="1"/>
    <row r="105" s="59" customFormat="1" ht="12.9" customHeight="1"/>
    <row r="106" s="59" customFormat="1" ht="12.9" customHeight="1"/>
    <row r="107" s="59" customFormat="1" ht="12.9" customHeight="1"/>
    <row r="108" s="59" customFormat="1" ht="12.9" customHeight="1"/>
    <row r="109" s="59" customFormat="1" ht="12.9" customHeight="1"/>
    <row r="110" s="59" customFormat="1" ht="12.9" customHeight="1"/>
    <row r="111" s="59" customFormat="1" ht="12.9" customHeight="1"/>
    <row r="112" s="59" customFormat="1" ht="12.9" customHeight="1"/>
    <row r="113" s="59" customFormat="1" ht="12.9" customHeight="1"/>
    <row r="114" s="59" customFormat="1" ht="12.9" customHeight="1"/>
    <row r="115" s="59" customFormat="1" ht="12.9" customHeight="1"/>
    <row r="116" s="59" customFormat="1" ht="12.9" customHeight="1"/>
    <row r="117" s="59" customFormat="1" ht="12.9" customHeight="1"/>
    <row r="118" s="59" customFormat="1" ht="12.9" customHeight="1"/>
    <row r="119" s="59" customFormat="1" ht="12.9" customHeight="1"/>
    <row r="120" s="59" customFormat="1" ht="12.9" customHeight="1"/>
    <row r="121" s="59" customFormat="1" ht="12.9" customHeight="1"/>
    <row r="122" s="59" customFormat="1" ht="12.9" customHeight="1"/>
    <row r="123" s="59" customFormat="1" ht="12.9" customHeight="1"/>
    <row r="124" s="59" customFormat="1" ht="12.9" customHeight="1"/>
    <row r="125" s="59" customFormat="1" ht="12.9" customHeight="1"/>
    <row r="126" s="59" customFormat="1" ht="12.9" customHeight="1"/>
    <row r="127" s="59" customFormat="1" ht="12.9" customHeight="1"/>
    <row r="128" s="59" customFormat="1" ht="12.9" customHeight="1"/>
    <row r="129" s="59" customFormat="1" ht="12.9" customHeight="1"/>
    <row r="130" s="59" customFormat="1" ht="12.9" customHeight="1"/>
    <row r="131" s="59" customFormat="1" ht="12.9" customHeight="1"/>
    <row r="132" s="59" customFormat="1" ht="12.9" customHeight="1"/>
    <row r="133" s="59" customFormat="1" ht="12.9" customHeight="1"/>
    <row r="134" s="59" customFormat="1" ht="12.9" customHeight="1"/>
    <row r="135" s="59" customFormat="1" ht="12.9" customHeight="1"/>
    <row r="136" s="59" customFormat="1" ht="12.9" customHeight="1"/>
    <row r="137" s="59" customFormat="1" ht="12.9" customHeight="1"/>
    <row r="138" s="59" customFormat="1" ht="12.9" customHeight="1"/>
    <row r="139" s="59" customFormat="1" ht="12.9" customHeight="1"/>
    <row r="140" s="59" customFormat="1" ht="12.9" customHeight="1"/>
    <row r="141" s="59" customFormat="1" ht="12.9" customHeight="1"/>
    <row r="142" s="59" customFormat="1" ht="12.9" customHeight="1"/>
    <row r="143" s="59" customFormat="1" ht="12.9" customHeight="1"/>
    <row r="144" s="59" customFormat="1" ht="12.9" customHeight="1"/>
    <row r="145" s="59" customFormat="1" ht="12.9" customHeight="1"/>
    <row r="146" s="59" customFormat="1" ht="12.9" customHeight="1"/>
    <row r="147" s="59" customFormat="1" ht="12.9" customHeight="1"/>
    <row r="148" s="59" customFormat="1" ht="12.9" customHeight="1"/>
    <row r="149" s="59" customFormat="1" ht="12.9" customHeight="1"/>
    <row r="150" s="59" customFormat="1" ht="12.9" customHeight="1"/>
    <row r="151" s="59" customFormat="1" ht="12.9" customHeight="1"/>
    <row r="152" s="59" customFormat="1" ht="12.9" customHeight="1"/>
    <row r="153" s="59" customFormat="1" ht="12.9" customHeight="1"/>
    <row r="154" s="59" customFormat="1" ht="12.9" customHeight="1"/>
    <row r="155" s="59" customFormat="1" ht="12.9" customHeight="1"/>
    <row r="156" s="59" customFormat="1" ht="12.9" customHeight="1"/>
    <row r="157" s="59" customFormat="1" ht="12.9" customHeight="1"/>
    <row r="158" s="59" customFormat="1" ht="12.9" customHeight="1"/>
    <row r="159" s="59" customFormat="1" ht="12.9" customHeight="1"/>
    <row r="160" s="59" customFormat="1" ht="12.9" customHeight="1"/>
    <row r="161" s="59" customFormat="1" ht="12.9" customHeight="1"/>
    <row r="162" s="59" customFormat="1" ht="12.9" customHeight="1"/>
    <row r="163" s="59" customFormat="1" ht="12.9" customHeight="1"/>
    <row r="164" s="59" customFormat="1" ht="12.9" customHeight="1"/>
    <row r="165" s="59" customFormat="1" ht="12.9" customHeight="1"/>
    <row r="166" s="59" customFormat="1" ht="12.9" customHeight="1"/>
    <row r="167" s="59" customFormat="1" ht="12.9" customHeight="1"/>
    <row r="168" s="59" customFormat="1" ht="12.9" customHeight="1"/>
    <row r="169" s="59" customFormat="1" ht="12.9" customHeight="1"/>
    <row r="170" s="59" customFormat="1" ht="12.9" customHeight="1"/>
    <row r="171" s="59" customFormat="1" ht="12.9" customHeight="1"/>
    <row r="172" s="59" customFormat="1" ht="12.9" customHeight="1"/>
    <row r="173" s="59" customFormat="1" ht="12.9" customHeight="1"/>
    <row r="174" s="59" customFormat="1" ht="12.9" customHeight="1"/>
    <row r="175" s="59" customFormat="1" ht="12.9" customHeight="1"/>
    <row r="176" s="59" customFormat="1" ht="12.9" customHeight="1"/>
    <row r="177" s="59" customFormat="1" ht="12.9" customHeight="1"/>
    <row r="178" s="59" customFormat="1" ht="12.9" customHeight="1"/>
    <row r="179" s="59" customFormat="1" ht="12.9" customHeight="1"/>
    <row r="180" s="59" customFormat="1" ht="12.9" customHeight="1"/>
    <row r="181" s="59" customFormat="1" ht="12.9" customHeight="1"/>
    <row r="182" s="59" customFormat="1" ht="12.9" customHeight="1"/>
    <row r="183" s="59" customFormat="1" ht="12.9" customHeight="1"/>
    <row r="184" s="59" customFormat="1" ht="12.9" customHeight="1"/>
    <row r="185" s="59" customFormat="1" ht="12.9" customHeight="1"/>
    <row r="186" s="59" customFormat="1" ht="12.9" customHeight="1"/>
    <row r="187" s="59" customFormat="1" ht="12.9" customHeight="1"/>
    <row r="188" s="59" customFormat="1" ht="12.9" customHeight="1"/>
    <row r="189" s="59" customFormat="1" ht="12.9" customHeight="1"/>
    <row r="190" s="59" customFormat="1" ht="12.9" customHeight="1"/>
    <row r="191" s="59" customFormat="1" ht="12.9" customHeight="1"/>
    <row r="192" s="59" customFormat="1" ht="12.9" customHeight="1"/>
    <row r="193" s="59" customFormat="1" ht="12.9" customHeight="1"/>
    <row r="194" s="59" customFormat="1" ht="12.9" customHeight="1"/>
    <row r="195" s="59" customFormat="1" ht="12.9" customHeight="1"/>
    <row r="196" s="59" customFormat="1" ht="12.9" customHeight="1"/>
    <row r="197" s="59" customFormat="1" ht="12.9" customHeight="1"/>
    <row r="198" s="59" customFormat="1" ht="12.9" customHeight="1"/>
    <row r="199" s="59" customFormat="1" ht="12.9" customHeight="1"/>
    <row r="200" s="59" customFormat="1" ht="12.9" customHeight="1"/>
    <row r="201" s="59" customFormat="1" ht="12.9" customHeight="1"/>
    <row r="202" s="59" customFormat="1" ht="12.9" customHeight="1"/>
    <row r="203" s="59" customFormat="1" ht="12.9" customHeight="1"/>
    <row r="204" s="59" customFormat="1" ht="12.9" customHeight="1"/>
    <row r="205" s="59" customFormat="1" ht="12.9" customHeight="1"/>
    <row r="206" s="59" customFormat="1" ht="12.9" customHeight="1"/>
    <row r="207" s="59" customFormat="1" ht="12.9" customHeight="1"/>
    <row r="208" s="59" customFormat="1" ht="12.9" customHeight="1"/>
    <row r="209" spans="17:17" s="59" customFormat="1" ht="12.9" customHeight="1"/>
    <row r="210" spans="17:17" s="59" customFormat="1" ht="12.9" customHeight="1"/>
    <row r="211" spans="17:17" s="59" customFormat="1" ht="12.9" customHeight="1"/>
    <row r="212" spans="17:17" s="59" customFormat="1" ht="12.9" customHeight="1"/>
    <row r="213" spans="17:17" s="59" customFormat="1" ht="12.9" customHeight="1"/>
    <row r="214" spans="17:17" s="59" customFormat="1" ht="12.9" customHeight="1"/>
    <row r="215" spans="17:17">
      <c r="Q215" s="59"/>
    </row>
    <row r="216" spans="17:17">
      <c r="Q216" s="59"/>
    </row>
    <row r="217" spans="17:17">
      <c r="Q217" s="59"/>
    </row>
  </sheetData>
  <sheetProtection selectLockedCells="1"/>
  <mergeCells count="22">
    <mergeCell ref="A1:L1"/>
    <mergeCell ref="B2:L2"/>
    <mergeCell ref="I5:L5"/>
    <mergeCell ref="A6:A7"/>
    <mergeCell ref="B6:B7"/>
    <mergeCell ref="C6:C7"/>
    <mergeCell ref="D6:H6"/>
    <mergeCell ref="I6:I7"/>
    <mergeCell ref="A32:L32"/>
    <mergeCell ref="A33:L33"/>
    <mergeCell ref="A34:M34"/>
    <mergeCell ref="A36:L36"/>
    <mergeCell ref="B3:H3"/>
    <mergeCell ref="B4:H4"/>
    <mergeCell ref="I4:L4"/>
    <mergeCell ref="J3:L3"/>
    <mergeCell ref="J6:J7"/>
    <mergeCell ref="K6:K7"/>
    <mergeCell ref="L6:L7"/>
    <mergeCell ref="A28:C28"/>
    <mergeCell ref="A29:C29"/>
    <mergeCell ref="I29:L29"/>
  </mergeCells>
  <phoneticPr fontId="2"/>
  <conditionalFormatting sqref="B3:B4 C8:K27 A8:A29 D28:H29">
    <cfRule type="cellIs" dxfId="14" priority="1" stopIfTrue="1" operator="equal">
      <formula>0</formula>
    </cfRule>
  </conditionalFormatting>
  <dataValidations count="3">
    <dataValidation type="list" allowBlank="1" showInputMessage="1" showErrorMessage="1" sqref="K8:K28" xr:uid="{65F0AA8F-8286-4DCA-91CF-9B00A9E11EA0}">
      <formula1>$Q$38:$Q$76</formula1>
    </dataValidation>
    <dataValidation type="list" allowBlank="1" showInputMessage="1" showErrorMessage="1" sqref="B8:B27" xr:uid="{8867D77B-A7D0-4166-9927-B778684C9DC0}">
      <formula1>$W$9:$W$10</formula1>
    </dataValidation>
    <dataValidation type="list" allowBlank="1" showInputMessage="1" sqref="D8:H27" xr:uid="{E38A852F-CA12-4A96-ABD5-0E7E66D0AC23}">
      <formula1>$V$38</formula1>
    </dataValidation>
  </dataValidations>
  <pageMargins left="0.39370078740157483" right="0" top="0.19685039370078741" bottom="0" header="0.31496062992125984" footer="0.31496062992125984"/>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A1:H30"/>
  <sheetViews>
    <sheetView showZeros="0" view="pageBreakPreview" zoomScaleNormal="100" zoomScaleSheetLayoutView="100" workbookViewId="0">
      <selection activeCell="K33" sqref="K33"/>
    </sheetView>
  </sheetViews>
  <sheetFormatPr defaultRowHeight="13.2"/>
  <cols>
    <col min="1" max="1" width="9.6640625" customWidth="1"/>
    <col min="2" max="3" width="8.6640625" customWidth="1"/>
    <col min="4" max="4" width="13.6640625" customWidth="1"/>
    <col min="5" max="5" width="9.6640625" customWidth="1"/>
    <col min="6" max="7" width="8.6640625" customWidth="1"/>
    <col min="8" max="8" width="13.6640625" customWidth="1"/>
  </cols>
  <sheetData>
    <row r="1" spans="1:8" s="8" customFormat="1" ht="20.100000000000001" customHeight="1" thickBot="1">
      <c r="A1" s="2095" t="s">
        <v>507</v>
      </c>
      <c r="B1" s="2095"/>
      <c r="C1" s="2095"/>
      <c r="D1" s="2095"/>
      <c r="E1" s="2095"/>
      <c r="F1" s="2095"/>
      <c r="G1" s="2095"/>
      <c r="H1" s="2095"/>
    </row>
    <row r="2" spans="1:8" ht="24" customHeight="1">
      <c r="A2" s="435" t="s">
        <v>404</v>
      </c>
      <c r="B2" s="2101">
        <f>①申請書!$AI$9</f>
        <v>0</v>
      </c>
      <c r="C2" s="2102"/>
      <c r="D2" s="2102"/>
      <c r="E2" s="436" t="s">
        <v>508</v>
      </c>
      <c r="F2" s="2096" t="s">
        <v>509</v>
      </c>
      <c r="G2" s="2097"/>
      <c r="H2" s="437" t="s">
        <v>510</v>
      </c>
    </row>
    <row r="3" spans="1:8" ht="24" customHeight="1" thickBot="1">
      <c r="A3" s="438" t="s">
        <v>511</v>
      </c>
      <c r="B3" s="2106">
        <f>①申請書!$AI$13</f>
        <v>0</v>
      </c>
      <c r="C3" s="2107"/>
      <c r="D3" s="2107"/>
      <c r="E3" s="439" t="s">
        <v>512</v>
      </c>
      <c r="F3" s="2104" t="s">
        <v>509</v>
      </c>
      <c r="G3" s="2105"/>
      <c r="H3" s="440" t="s">
        <v>510</v>
      </c>
    </row>
    <row r="4" spans="1:8" ht="5.0999999999999996" customHeight="1" thickBot="1">
      <c r="A4" s="441"/>
      <c r="B4" s="442"/>
      <c r="C4" s="442"/>
      <c r="D4" s="442"/>
      <c r="E4" s="443"/>
      <c r="F4" s="444"/>
      <c r="G4" s="444"/>
      <c r="H4" s="444"/>
    </row>
    <row r="5" spans="1:8" ht="12.9" customHeight="1" thickBot="1">
      <c r="A5" s="445" t="s">
        <v>513</v>
      </c>
      <c r="B5" s="446" t="s">
        <v>514</v>
      </c>
      <c r="C5" s="446" t="s">
        <v>515</v>
      </c>
      <c r="D5" s="447" t="s">
        <v>516</v>
      </c>
      <c r="E5" s="445" t="s">
        <v>513</v>
      </c>
      <c r="F5" s="446" t="s">
        <v>514</v>
      </c>
      <c r="G5" s="446" t="s">
        <v>515</v>
      </c>
      <c r="H5" s="448" t="s">
        <v>516</v>
      </c>
    </row>
    <row r="6" spans="1:8" ht="24.75" customHeight="1">
      <c r="A6" s="449">
        <v>18</v>
      </c>
      <c r="B6" s="450">
        <v>100</v>
      </c>
      <c r="C6" s="451">
        <v>2</v>
      </c>
      <c r="D6" s="452"/>
      <c r="E6" s="2098">
        <v>24.5</v>
      </c>
      <c r="F6" s="453">
        <v>140</v>
      </c>
      <c r="G6" s="454">
        <v>8</v>
      </c>
      <c r="H6" s="455"/>
    </row>
    <row r="7" spans="1:8" ht="24.75" customHeight="1">
      <c r="A7" s="456">
        <v>19</v>
      </c>
      <c r="B7" s="457">
        <v>100</v>
      </c>
      <c r="C7" s="458">
        <v>7</v>
      </c>
      <c r="D7" s="459"/>
      <c r="E7" s="2099"/>
      <c r="F7" s="460">
        <v>150</v>
      </c>
      <c r="G7" s="461">
        <v>13</v>
      </c>
      <c r="H7" s="462"/>
    </row>
    <row r="8" spans="1:8" ht="24.75" customHeight="1">
      <c r="A8" s="2103">
        <v>20</v>
      </c>
      <c r="B8" s="463">
        <v>110</v>
      </c>
      <c r="C8" s="464">
        <v>13</v>
      </c>
      <c r="D8" s="465"/>
      <c r="E8" s="2100"/>
      <c r="F8" s="466">
        <v>160</v>
      </c>
      <c r="G8" s="467">
        <v>19</v>
      </c>
      <c r="H8" s="468"/>
    </row>
    <row r="9" spans="1:8" ht="24.75" customHeight="1">
      <c r="A9" s="2100"/>
      <c r="B9" s="469">
        <v>120</v>
      </c>
      <c r="C9" s="470">
        <v>6</v>
      </c>
      <c r="D9" s="471"/>
      <c r="E9" s="2103">
        <v>25</v>
      </c>
      <c r="F9" s="472">
        <v>150</v>
      </c>
      <c r="G9" s="473">
        <v>11</v>
      </c>
      <c r="H9" s="474"/>
    </row>
    <row r="10" spans="1:8" ht="24.75" customHeight="1">
      <c r="A10" s="2103">
        <v>21</v>
      </c>
      <c r="B10" s="463">
        <v>110</v>
      </c>
      <c r="C10" s="464">
        <v>9</v>
      </c>
      <c r="D10" s="465"/>
      <c r="E10" s="2100"/>
      <c r="F10" s="469">
        <v>160</v>
      </c>
      <c r="G10" s="470">
        <v>20</v>
      </c>
      <c r="H10" s="475"/>
    </row>
    <row r="11" spans="1:8" ht="24.75" customHeight="1">
      <c r="A11" s="2100"/>
      <c r="B11" s="469">
        <v>120</v>
      </c>
      <c r="C11" s="470">
        <v>8</v>
      </c>
      <c r="D11" s="471"/>
      <c r="E11" s="2103">
        <v>25.5</v>
      </c>
      <c r="F11" s="463">
        <v>150</v>
      </c>
      <c r="G11" s="464">
        <v>5</v>
      </c>
      <c r="H11" s="476"/>
    </row>
    <row r="12" spans="1:8" ht="24.75" customHeight="1">
      <c r="A12" s="2103">
        <v>22</v>
      </c>
      <c r="B12" s="463">
        <v>120</v>
      </c>
      <c r="C12" s="464">
        <v>10</v>
      </c>
      <c r="D12" s="465"/>
      <c r="E12" s="2100"/>
      <c r="F12" s="469">
        <v>160</v>
      </c>
      <c r="G12" s="470">
        <v>17</v>
      </c>
      <c r="H12" s="475"/>
    </row>
    <row r="13" spans="1:8" ht="24.75" customHeight="1">
      <c r="A13" s="2100"/>
      <c r="B13" s="469">
        <v>130</v>
      </c>
      <c r="C13" s="470">
        <v>13</v>
      </c>
      <c r="D13" s="471"/>
      <c r="E13" s="2103">
        <v>26</v>
      </c>
      <c r="F13" s="463">
        <v>160</v>
      </c>
      <c r="G13" s="464">
        <v>12</v>
      </c>
      <c r="H13" s="476"/>
    </row>
    <row r="14" spans="1:8" ht="24.75" customHeight="1">
      <c r="A14" s="2103">
        <v>22.5</v>
      </c>
      <c r="B14" s="463">
        <v>120</v>
      </c>
      <c r="C14" s="464">
        <v>10</v>
      </c>
      <c r="D14" s="465"/>
      <c r="E14" s="2100"/>
      <c r="F14" s="469">
        <v>170</v>
      </c>
      <c r="G14" s="470">
        <v>7</v>
      </c>
      <c r="H14" s="475"/>
    </row>
    <row r="15" spans="1:8" ht="24.75" customHeight="1">
      <c r="A15" s="2099"/>
      <c r="B15" s="460">
        <v>130</v>
      </c>
      <c r="C15" s="461">
        <v>8</v>
      </c>
      <c r="D15" s="477"/>
      <c r="E15" s="2103">
        <v>26.5</v>
      </c>
      <c r="F15" s="463">
        <v>160</v>
      </c>
      <c r="G15" s="464">
        <v>8</v>
      </c>
      <c r="H15" s="476"/>
    </row>
    <row r="16" spans="1:8" ht="24.75" customHeight="1">
      <c r="A16" s="2100"/>
      <c r="B16" s="466">
        <v>140</v>
      </c>
      <c r="C16" s="467">
        <v>4</v>
      </c>
      <c r="D16" s="478"/>
      <c r="E16" s="2100"/>
      <c r="F16" s="469">
        <v>170</v>
      </c>
      <c r="G16" s="470">
        <v>9</v>
      </c>
      <c r="H16" s="475"/>
    </row>
    <row r="17" spans="1:8" ht="24.75" customHeight="1">
      <c r="A17" s="2103">
        <v>23</v>
      </c>
      <c r="B17" s="463">
        <v>120</v>
      </c>
      <c r="C17" s="464">
        <v>6</v>
      </c>
      <c r="D17" s="465"/>
      <c r="E17" s="2103">
        <v>27</v>
      </c>
      <c r="F17" s="463">
        <v>160</v>
      </c>
      <c r="G17" s="464">
        <v>9</v>
      </c>
      <c r="H17" s="476"/>
    </row>
    <row r="18" spans="1:8" ht="24.75" customHeight="1">
      <c r="A18" s="2099"/>
      <c r="B18" s="460">
        <v>130</v>
      </c>
      <c r="C18" s="461">
        <v>11</v>
      </c>
      <c r="D18" s="477"/>
      <c r="E18" s="2100"/>
      <c r="F18" s="469">
        <v>170</v>
      </c>
      <c r="G18" s="470">
        <v>8</v>
      </c>
      <c r="H18" s="475"/>
    </row>
    <row r="19" spans="1:8" ht="24.75" customHeight="1">
      <c r="A19" s="2099"/>
      <c r="B19" s="460">
        <v>140</v>
      </c>
      <c r="C19" s="461">
        <v>15</v>
      </c>
      <c r="D19" s="477"/>
      <c r="E19" s="456">
        <v>27.5</v>
      </c>
      <c r="F19" s="457">
        <v>170</v>
      </c>
      <c r="G19" s="458">
        <v>6</v>
      </c>
      <c r="H19" s="479"/>
    </row>
    <row r="20" spans="1:8" ht="24.75" customHeight="1">
      <c r="A20" s="2100"/>
      <c r="B20" s="466">
        <v>150</v>
      </c>
      <c r="C20" s="467">
        <v>21</v>
      </c>
      <c r="D20" s="478"/>
      <c r="E20" s="456">
        <v>28</v>
      </c>
      <c r="F20" s="457">
        <v>175</v>
      </c>
      <c r="G20" s="458">
        <v>4</v>
      </c>
      <c r="H20" s="479"/>
    </row>
    <row r="21" spans="1:8" ht="24.75" customHeight="1">
      <c r="A21" s="2103">
        <v>23.5</v>
      </c>
      <c r="B21" s="463">
        <v>130</v>
      </c>
      <c r="C21" s="464">
        <v>8</v>
      </c>
      <c r="D21" s="465"/>
      <c r="E21" s="456">
        <v>28.5</v>
      </c>
      <c r="F21" s="457">
        <v>175</v>
      </c>
      <c r="G21" s="458">
        <v>1</v>
      </c>
      <c r="H21" s="479"/>
    </row>
    <row r="22" spans="1:8" ht="24.75" customHeight="1">
      <c r="A22" s="2099"/>
      <c r="B22" s="460">
        <v>140</v>
      </c>
      <c r="C22" s="461">
        <v>15</v>
      </c>
      <c r="D22" s="477"/>
      <c r="E22" s="456">
        <v>29</v>
      </c>
      <c r="F22" s="457">
        <v>175</v>
      </c>
      <c r="G22" s="458">
        <v>1</v>
      </c>
      <c r="H22" s="479"/>
    </row>
    <row r="23" spans="1:8" ht="24.75" customHeight="1">
      <c r="A23" s="2100"/>
      <c r="B23" s="466">
        <v>150</v>
      </c>
      <c r="C23" s="467">
        <v>21</v>
      </c>
      <c r="D23" s="478"/>
      <c r="E23" s="456">
        <v>29.5</v>
      </c>
      <c r="F23" s="457">
        <v>175</v>
      </c>
      <c r="G23" s="480"/>
      <c r="H23" s="479"/>
    </row>
    <row r="24" spans="1:8" ht="24.75" customHeight="1" thickBot="1">
      <c r="A24" s="2103">
        <v>24</v>
      </c>
      <c r="B24" s="463">
        <v>130</v>
      </c>
      <c r="C24" s="464">
        <v>9</v>
      </c>
      <c r="D24" s="465"/>
      <c r="E24" s="481">
        <v>30</v>
      </c>
      <c r="F24" s="463">
        <v>175</v>
      </c>
      <c r="G24" s="464">
        <v>1</v>
      </c>
      <c r="H24" s="476"/>
    </row>
    <row r="25" spans="1:8" ht="24.75" customHeight="1">
      <c r="A25" s="2099"/>
      <c r="B25" s="460">
        <v>140</v>
      </c>
      <c r="C25" s="461">
        <v>11</v>
      </c>
      <c r="D25" s="477"/>
      <c r="E25" s="482" t="s">
        <v>517</v>
      </c>
      <c r="F25" s="483"/>
      <c r="G25" s="483"/>
      <c r="H25" s="484">
        <f>SUM(D6:D27)+SUM(H6:H24)</f>
        <v>0</v>
      </c>
    </row>
    <row r="26" spans="1:8" ht="24.75" customHeight="1">
      <c r="A26" s="2099"/>
      <c r="B26" s="460">
        <v>150</v>
      </c>
      <c r="C26" s="461">
        <v>32</v>
      </c>
      <c r="D26" s="477"/>
      <c r="E26" s="485" t="s">
        <v>517</v>
      </c>
      <c r="F26" s="486"/>
      <c r="G26" s="464"/>
      <c r="H26" s="487"/>
    </row>
    <row r="27" spans="1:8" ht="24.75" customHeight="1" thickBot="1">
      <c r="A27" s="2113"/>
      <c r="B27" s="488">
        <v>160</v>
      </c>
      <c r="C27" s="489">
        <v>13</v>
      </c>
      <c r="D27" s="490"/>
      <c r="E27" s="491" t="s">
        <v>517</v>
      </c>
      <c r="F27" s="492"/>
      <c r="G27" s="493"/>
      <c r="H27" s="494"/>
    </row>
    <row r="28" spans="1:8" ht="24.75" customHeight="1" thickTop="1" thickBot="1">
      <c r="A28" s="2110" t="s">
        <v>518</v>
      </c>
      <c r="B28" s="2110"/>
      <c r="C28" s="2110"/>
      <c r="D28" s="2111"/>
      <c r="E28" s="495" t="s">
        <v>519</v>
      </c>
      <c r="F28" s="496"/>
      <c r="G28" s="497">
        <f>SUM(C6:C27)+SUM(G6:G24)</f>
        <v>411</v>
      </c>
      <c r="H28" s="497"/>
    </row>
    <row r="29" spans="1:8" ht="110.1" customHeight="1">
      <c r="A29" s="2112" t="s">
        <v>520</v>
      </c>
      <c r="B29" s="2112"/>
      <c r="C29" s="2112"/>
      <c r="D29" s="2112"/>
      <c r="E29" s="2112"/>
      <c r="F29" s="2112"/>
      <c r="G29" s="2112"/>
      <c r="H29" s="2112"/>
    </row>
    <row r="30" spans="1:8" s="31" customFormat="1" ht="12.9" customHeight="1">
      <c r="A30" s="2108"/>
      <c r="B30" s="2109"/>
      <c r="C30" s="2109"/>
      <c r="D30" s="2109"/>
      <c r="E30" s="2109"/>
      <c r="F30" s="2109"/>
      <c r="G30" s="2109"/>
      <c r="H30" s="2109"/>
    </row>
  </sheetData>
  <sheetProtection selectLockedCells="1"/>
  <mergeCells count="21">
    <mergeCell ref="A30:H30"/>
    <mergeCell ref="A28:D28"/>
    <mergeCell ref="A29:H29"/>
    <mergeCell ref="E17:E18"/>
    <mergeCell ref="A21:A23"/>
    <mergeCell ref="A24:A27"/>
    <mergeCell ref="A17:A20"/>
    <mergeCell ref="A1:H1"/>
    <mergeCell ref="F2:G2"/>
    <mergeCell ref="E6:E8"/>
    <mergeCell ref="B2:D2"/>
    <mergeCell ref="E13:E14"/>
    <mergeCell ref="A10:A11"/>
    <mergeCell ref="F3:G3"/>
    <mergeCell ref="E9:E10"/>
    <mergeCell ref="B3:D3"/>
    <mergeCell ref="A8:A9"/>
    <mergeCell ref="A12:A13"/>
    <mergeCell ref="A14:A16"/>
    <mergeCell ref="E11:E12"/>
    <mergeCell ref="E15:E16"/>
  </mergeCells>
  <phoneticPr fontId="2"/>
  <conditionalFormatting sqref="B2:B3 E2:E3">
    <cfRule type="cellIs" dxfId="13" priority="10" stopIfTrue="1" operator="equal">
      <formula>0</formula>
    </cfRule>
  </conditionalFormatting>
  <conditionalFormatting sqref="D6:D27">
    <cfRule type="cellIs" dxfId="12" priority="5" stopIfTrue="1" operator="equal">
      <formula>0</formula>
    </cfRule>
  </conditionalFormatting>
  <conditionalFormatting sqref="F2:F3">
    <cfRule type="cellIs" dxfId="11" priority="6" stopIfTrue="1" operator="equal">
      <formula>"　　月　　日(　　)"</formula>
    </cfRule>
  </conditionalFormatting>
  <conditionalFormatting sqref="H2:H3">
    <cfRule type="cellIs" dxfId="10" priority="7" stopIfTrue="1" operator="equal">
      <formula>"   時　　　分"</formula>
    </cfRule>
  </conditionalFormatting>
  <conditionalFormatting sqref="H6:H28">
    <cfRule type="cellIs" dxfId="9" priority="1" stopIfTrue="1" operator="equal">
      <formula>0</formula>
    </cfRule>
  </conditionalFormatting>
  <pageMargins left="0.78740157480314965" right="0" top="0.19685039370078741" bottom="0" header="0.31496062992125984" footer="0.31496062992125984"/>
  <pageSetup paperSize="9" scale="112"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AB40"/>
  <sheetViews>
    <sheetView showZeros="0" view="pageBreakPreview" topLeftCell="A26" zoomScale="80" zoomScaleNormal="100" zoomScaleSheetLayoutView="80" workbookViewId="0">
      <selection activeCell="S37" sqref="S37:T37"/>
    </sheetView>
  </sheetViews>
  <sheetFormatPr defaultRowHeight="13.2"/>
  <cols>
    <col min="1" max="1" width="4.6640625" customWidth="1"/>
    <col min="2" max="2" width="3.6640625" customWidth="1"/>
    <col min="3" max="3" width="10.6640625" customWidth="1"/>
    <col min="4" max="4" width="3.6640625" customWidth="1"/>
    <col min="5" max="5" width="4.6640625" customWidth="1"/>
    <col min="6" max="6" width="3.6640625" customWidth="1"/>
    <col min="7" max="7" width="10.6640625" customWidth="1"/>
    <col min="8" max="8" width="3.6640625" customWidth="1"/>
    <col min="9" max="9" width="3.33203125" customWidth="1"/>
    <col min="10" max="10" width="4.6640625" customWidth="1"/>
    <col min="11" max="11" width="3.6640625" customWidth="1"/>
    <col min="12" max="12" width="11.109375" customWidth="1"/>
    <col min="13" max="13" width="3.6640625" customWidth="1"/>
    <col min="14" max="14" width="4.6640625" customWidth="1"/>
    <col min="15" max="15" width="3.6640625" customWidth="1"/>
    <col min="16" max="16" width="11.109375" customWidth="1"/>
    <col min="17" max="17" width="3.6640625" customWidth="1"/>
  </cols>
  <sheetData>
    <row r="1" spans="1:28" ht="20.25" customHeight="1">
      <c r="A1" s="2114" t="s">
        <v>521</v>
      </c>
      <c r="B1" s="2114"/>
      <c r="C1" s="2114"/>
      <c r="D1" s="2114"/>
      <c r="E1" s="2114"/>
      <c r="F1" s="2114"/>
      <c r="G1" s="2114"/>
      <c r="H1" s="2114"/>
      <c r="I1" s="2114"/>
      <c r="J1" s="2114"/>
      <c r="K1" s="2114"/>
      <c r="L1" s="2114"/>
      <c r="M1" s="2114"/>
      <c r="N1" s="2114"/>
      <c r="O1" s="2114"/>
      <c r="P1" s="2114"/>
      <c r="Q1" s="1"/>
    </row>
    <row r="2" spans="1:28" ht="24.9" customHeight="1">
      <c r="A2" s="2115" t="s">
        <v>522</v>
      </c>
      <c r="B2" s="2115"/>
      <c r="C2" s="2115"/>
      <c r="D2" s="2115"/>
      <c r="E2" s="2115"/>
      <c r="F2" s="2115"/>
      <c r="G2" s="2115"/>
      <c r="H2" s="2115"/>
      <c r="I2" s="2115"/>
      <c r="J2" s="498" t="s">
        <v>404</v>
      </c>
      <c r="K2" s="2116">
        <f>①申請書!AI9</f>
        <v>0</v>
      </c>
      <c r="L2" s="2116"/>
      <c r="M2" s="2116"/>
      <c r="N2" s="2116"/>
      <c r="O2" s="2116"/>
      <c r="P2" s="2116"/>
      <c r="Q2" s="294"/>
    </row>
    <row r="3" spans="1:28" ht="24.9" customHeight="1">
      <c r="A3" s="2117" t="s">
        <v>523</v>
      </c>
      <c r="B3" s="2117"/>
      <c r="C3" s="2117"/>
      <c r="D3" s="2117"/>
      <c r="E3" s="2117"/>
      <c r="F3" s="2117"/>
      <c r="G3" s="2117"/>
      <c r="H3" s="2117"/>
      <c r="I3" s="2117"/>
      <c r="J3" s="498" t="s">
        <v>511</v>
      </c>
      <c r="K3" s="2116">
        <f>①申請書!AI13</f>
        <v>0</v>
      </c>
      <c r="L3" s="2116"/>
      <c r="M3" s="2116"/>
      <c r="N3" s="2116"/>
      <c r="O3" s="2116"/>
      <c r="P3" s="2116"/>
      <c r="Q3" s="294"/>
    </row>
    <row r="4" spans="1:28" ht="12.75" customHeight="1" thickBot="1">
      <c r="A4" s="2118" t="s">
        <v>524</v>
      </c>
      <c r="B4" s="2118"/>
      <c r="C4" s="2118"/>
      <c r="D4" s="2118"/>
      <c r="E4" s="2118"/>
      <c r="F4" s="2118"/>
      <c r="G4" s="2118"/>
      <c r="H4" s="2118"/>
      <c r="I4" s="2118"/>
      <c r="J4" s="2119"/>
      <c r="K4" s="2119"/>
      <c r="L4" s="2119"/>
      <c r="M4" s="499"/>
      <c r="N4" s="499"/>
      <c r="O4" s="499"/>
      <c r="P4" s="499"/>
      <c r="Q4" s="294"/>
    </row>
    <row r="5" spans="1:28" ht="24" customHeight="1" thickBot="1">
      <c r="A5" s="2120" t="s">
        <v>134</v>
      </c>
      <c r="B5" s="2121"/>
      <c r="C5" s="2122">
        <f>$K$2</f>
        <v>0</v>
      </c>
      <c r="D5" s="2123"/>
      <c r="E5" s="2124"/>
      <c r="F5" s="500" t="s">
        <v>415</v>
      </c>
      <c r="G5" s="2125"/>
      <c r="H5" s="2126"/>
      <c r="I5" s="501"/>
      <c r="J5" s="2120" t="s">
        <v>134</v>
      </c>
      <c r="K5" s="2121"/>
      <c r="L5" s="2122">
        <f>$K$2</f>
        <v>0</v>
      </c>
      <c r="M5" s="2123"/>
      <c r="N5" s="2124"/>
      <c r="O5" s="500" t="s">
        <v>415</v>
      </c>
      <c r="P5" s="2125"/>
      <c r="Q5" s="2126"/>
    </row>
    <row r="6" spans="1:28" ht="24" customHeight="1" thickBot="1">
      <c r="A6" s="2127" t="s">
        <v>525</v>
      </c>
      <c r="B6" s="2128"/>
      <c r="C6" s="2129"/>
      <c r="D6" s="2129"/>
      <c r="E6" s="2129"/>
      <c r="F6" s="2129"/>
      <c r="G6" s="2129"/>
      <c r="H6" s="2130"/>
      <c r="I6" s="501"/>
      <c r="J6" s="2127" t="s">
        <v>525</v>
      </c>
      <c r="K6" s="2128"/>
      <c r="L6" s="2129"/>
      <c r="M6" s="2129"/>
      <c r="N6" s="2129"/>
      <c r="O6" s="2129"/>
      <c r="P6" s="2129"/>
      <c r="Q6" s="2130"/>
    </row>
    <row r="7" spans="1:28" ht="24" customHeight="1" thickBot="1">
      <c r="A7" s="2131" t="s">
        <v>526</v>
      </c>
      <c r="B7" s="2132"/>
      <c r="C7" s="2133"/>
      <c r="D7" s="2134"/>
      <c r="E7" s="2134"/>
      <c r="F7" s="2134"/>
      <c r="G7" s="2134"/>
      <c r="H7" s="2135"/>
      <c r="I7" s="501"/>
      <c r="J7" s="2131" t="s">
        <v>526</v>
      </c>
      <c r="K7" s="2132"/>
      <c r="L7" s="2133"/>
      <c r="M7" s="2134"/>
      <c r="N7" s="2134"/>
      <c r="O7" s="2134"/>
      <c r="P7" s="2134"/>
      <c r="Q7" s="2135"/>
    </row>
    <row r="8" spans="1:28" s="5" customFormat="1" ht="24" customHeight="1">
      <c r="A8" s="502" t="s">
        <v>527</v>
      </c>
      <c r="B8" s="2136" t="s">
        <v>528</v>
      </c>
      <c r="C8" s="2137"/>
      <c r="D8" s="503" t="s">
        <v>529</v>
      </c>
      <c r="E8" s="504" t="s">
        <v>527</v>
      </c>
      <c r="F8" s="2136" t="s">
        <v>528</v>
      </c>
      <c r="G8" s="2137"/>
      <c r="H8" s="505" t="s">
        <v>529</v>
      </c>
      <c r="I8" s="506"/>
      <c r="J8" s="502" t="s">
        <v>527</v>
      </c>
      <c r="K8" s="2136" t="s">
        <v>528</v>
      </c>
      <c r="L8" s="2137"/>
      <c r="M8" s="503" t="s">
        <v>529</v>
      </c>
      <c r="N8" s="504" t="s">
        <v>527</v>
      </c>
      <c r="O8" s="2136" t="s">
        <v>528</v>
      </c>
      <c r="P8" s="2137"/>
      <c r="Q8" s="505" t="s">
        <v>529</v>
      </c>
      <c r="S8"/>
      <c r="T8"/>
      <c r="U8"/>
      <c r="V8"/>
      <c r="W8"/>
      <c r="X8"/>
      <c r="Y8"/>
      <c r="Z8"/>
      <c r="AA8"/>
      <c r="AB8"/>
    </row>
    <row r="9" spans="1:28" ht="24" customHeight="1">
      <c r="A9" s="507"/>
      <c r="B9" s="2138"/>
      <c r="C9" s="2139"/>
      <c r="D9" s="508"/>
      <c r="E9" s="509"/>
      <c r="F9" s="2138"/>
      <c r="G9" s="2139"/>
      <c r="H9" s="510"/>
      <c r="I9" s="501"/>
      <c r="J9" s="507"/>
      <c r="K9" s="2138"/>
      <c r="L9" s="2139"/>
      <c r="M9" s="508"/>
      <c r="N9" s="509"/>
      <c r="O9" s="2138"/>
      <c r="P9" s="2139"/>
      <c r="Q9" s="510"/>
    </row>
    <row r="10" spans="1:28" ht="24" customHeight="1">
      <c r="A10" s="507"/>
      <c r="B10" s="2138"/>
      <c r="C10" s="2139"/>
      <c r="D10" s="508"/>
      <c r="E10" s="509"/>
      <c r="F10" s="2138"/>
      <c r="G10" s="2139"/>
      <c r="H10" s="510"/>
      <c r="I10" s="501"/>
      <c r="J10" s="507"/>
      <c r="K10" s="2138"/>
      <c r="L10" s="2139"/>
      <c r="M10" s="508"/>
      <c r="N10" s="509"/>
      <c r="O10" s="2138"/>
      <c r="P10" s="2139"/>
      <c r="Q10" s="510"/>
    </row>
    <row r="11" spans="1:28" ht="24" customHeight="1">
      <c r="A11" s="507"/>
      <c r="B11" s="2138"/>
      <c r="C11" s="2139"/>
      <c r="D11" s="508"/>
      <c r="E11" s="509"/>
      <c r="F11" s="2138"/>
      <c r="G11" s="2139"/>
      <c r="H11" s="510"/>
      <c r="I11" s="501"/>
      <c r="J11" s="507"/>
      <c r="K11" s="2138"/>
      <c r="L11" s="2139"/>
      <c r="M11" s="508"/>
      <c r="N11" s="509"/>
      <c r="O11" s="2138"/>
      <c r="P11" s="2139"/>
      <c r="Q11" s="510"/>
    </row>
    <row r="12" spans="1:28" ht="24" customHeight="1">
      <c r="A12" s="507"/>
      <c r="B12" s="2138"/>
      <c r="C12" s="2139"/>
      <c r="D12" s="508"/>
      <c r="E12" s="509"/>
      <c r="F12" s="2138"/>
      <c r="G12" s="2139"/>
      <c r="H12" s="510"/>
      <c r="I12" s="501"/>
      <c r="J12" s="507"/>
      <c r="K12" s="2138"/>
      <c r="L12" s="2139"/>
      <c r="M12" s="508"/>
      <c r="N12" s="509"/>
      <c r="O12" s="2138"/>
      <c r="P12" s="2139"/>
      <c r="Q12" s="510"/>
    </row>
    <row r="13" spans="1:28" ht="24" customHeight="1">
      <c r="A13" s="507"/>
      <c r="B13" s="2138"/>
      <c r="C13" s="2139"/>
      <c r="D13" s="508"/>
      <c r="E13" s="509"/>
      <c r="F13" s="2138"/>
      <c r="G13" s="2139"/>
      <c r="H13" s="510"/>
      <c r="I13" s="501"/>
      <c r="J13" s="507"/>
      <c r="K13" s="2138"/>
      <c r="L13" s="2139"/>
      <c r="M13" s="508"/>
      <c r="N13" s="509"/>
      <c r="O13" s="2138"/>
      <c r="P13" s="2139"/>
      <c r="Q13" s="510"/>
    </row>
    <row r="14" spans="1:28" ht="24" customHeight="1" thickBot="1">
      <c r="A14" s="511"/>
      <c r="B14" s="2140"/>
      <c r="C14" s="2141"/>
      <c r="D14" s="512"/>
      <c r="E14" s="513"/>
      <c r="F14" s="2140"/>
      <c r="G14" s="2141"/>
      <c r="H14" s="514"/>
      <c r="I14" s="501"/>
      <c r="J14" s="511"/>
      <c r="K14" s="2140"/>
      <c r="L14" s="2141"/>
      <c r="M14" s="512"/>
      <c r="N14" s="513"/>
      <c r="O14" s="2140"/>
      <c r="P14" s="2141"/>
      <c r="Q14" s="514"/>
    </row>
    <row r="15" spans="1:28" ht="9.9" customHeight="1" thickBot="1">
      <c r="A15" s="501"/>
      <c r="B15" s="501"/>
      <c r="C15" s="501"/>
      <c r="D15" s="501"/>
      <c r="E15" s="501"/>
      <c r="F15" s="501"/>
      <c r="G15" s="501"/>
      <c r="H15" s="501"/>
      <c r="I15" s="501"/>
      <c r="J15" s="501"/>
      <c r="K15" s="501"/>
      <c r="L15" s="501"/>
      <c r="M15" s="501"/>
      <c r="N15" s="501"/>
      <c r="O15" s="501"/>
      <c r="P15" s="501"/>
      <c r="Q15" s="501"/>
    </row>
    <row r="16" spans="1:28" ht="24" customHeight="1" thickBot="1">
      <c r="A16" s="2120" t="s">
        <v>134</v>
      </c>
      <c r="B16" s="2121"/>
      <c r="C16" s="2122">
        <f>$K$2</f>
        <v>0</v>
      </c>
      <c r="D16" s="2123"/>
      <c r="E16" s="2124"/>
      <c r="F16" s="500" t="s">
        <v>415</v>
      </c>
      <c r="G16" s="2125"/>
      <c r="H16" s="2126"/>
      <c r="I16" s="501"/>
      <c r="J16" s="2120" t="s">
        <v>134</v>
      </c>
      <c r="K16" s="2121"/>
      <c r="L16" s="2122">
        <f>$K$2</f>
        <v>0</v>
      </c>
      <c r="M16" s="2123"/>
      <c r="N16" s="2124"/>
      <c r="O16" s="500" t="s">
        <v>415</v>
      </c>
      <c r="P16" s="2125"/>
      <c r="Q16" s="2126"/>
    </row>
    <row r="17" spans="1:28" ht="24" customHeight="1" thickBot="1">
      <c r="A17" s="2127" t="s">
        <v>525</v>
      </c>
      <c r="B17" s="2128"/>
      <c r="C17" s="2129"/>
      <c r="D17" s="2129"/>
      <c r="E17" s="2129"/>
      <c r="F17" s="2129"/>
      <c r="G17" s="2129"/>
      <c r="H17" s="2130"/>
      <c r="I17" s="501"/>
      <c r="J17" s="2127" t="s">
        <v>525</v>
      </c>
      <c r="K17" s="2128"/>
      <c r="L17" s="2129"/>
      <c r="M17" s="2129"/>
      <c r="N17" s="2129"/>
      <c r="O17" s="2129"/>
      <c r="P17" s="2129"/>
      <c r="Q17" s="2130"/>
    </row>
    <row r="18" spans="1:28" ht="24" customHeight="1" thickBot="1">
      <c r="A18" s="2131" t="s">
        <v>526</v>
      </c>
      <c r="B18" s="2132"/>
      <c r="C18" s="2133"/>
      <c r="D18" s="2134"/>
      <c r="E18" s="2134"/>
      <c r="F18" s="2134"/>
      <c r="G18" s="2134"/>
      <c r="H18" s="2135"/>
      <c r="I18" s="501"/>
      <c r="J18" s="2131" t="s">
        <v>526</v>
      </c>
      <c r="K18" s="2132"/>
      <c r="L18" s="2133"/>
      <c r="M18" s="2134"/>
      <c r="N18" s="2134"/>
      <c r="O18" s="2134"/>
      <c r="P18" s="2134"/>
      <c r="Q18" s="2135"/>
    </row>
    <row r="19" spans="1:28" s="5" customFormat="1" ht="24" customHeight="1">
      <c r="A19" s="502" t="s">
        <v>527</v>
      </c>
      <c r="B19" s="2136" t="s">
        <v>528</v>
      </c>
      <c r="C19" s="2137"/>
      <c r="D19" s="503" t="s">
        <v>529</v>
      </c>
      <c r="E19" s="504" t="s">
        <v>527</v>
      </c>
      <c r="F19" s="2136" t="s">
        <v>528</v>
      </c>
      <c r="G19" s="2137"/>
      <c r="H19" s="505" t="s">
        <v>529</v>
      </c>
      <c r="I19" s="506"/>
      <c r="J19" s="502" t="s">
        <v>527</v>
      </c>
      <c r="K19" s="2136" t="s">
        <v>528</v>
      </c>
      <c r="L19" s="2137"/>
      <c r="M19" s="503" t="s">
        <v>529</v>
      </c>
      <c r="N19" s="504" t="s">
        <v>527</v>
      </c>
      <c r="O19" s="2136" t="s">
        <v>528</v>
      </c>
      <c r="P19" s="2137"/>
      <c r="Q19" s="505" t="s">
        <v>529</v>
      </c>
      <c r="S19"/>
      <c r="T19"/>
      <c r="U19"/>
      <c r="V19"/>
      <c r="W19"/>
      <c r="X19"/>
      <c r="Y19"/>
      <c r="Z19"/>
      <c r="AA19"/>
      <c r="AB19"/>
    </row>
    <row r="20" spans="1:28" ht="24" customHeight="1">
      <c r="A20" s="507"/>
      <c r="B20" s="2138"/>
      <c r="C20" s="2139"/>
      <c r="D20" s="508"/>
      <c r="E20" s="509"/>
      <c r="F20" s="2138"/>
      <c r="G20" s="2139"/>
      <c r="H20" s="510"/>
      <c r="I20" s="501"/>
      <c r="J20" s="507"/>
      <c r="K20" s="2138"/>
      <c r="L20" s="2139"/>
      <c r="M20" s="508"/>
      <c r="N20" s="509"/>
      <c r="O20" s="2138"/>
      <c r="P20" s="2139"/>
      <c r="Q20" s="510"/>
    </row>
    <row r="21" spans="1:28" ht="24" customHeight="1">
      <c r="A21" s="507"/>
      <c r="B21" s="2138"/>
      <c r="C21" s="2139"/>
      <c r="D21" s="508"/>
      <c r="E21" s="509"/>
      <c r="F21" s="2138"/>
      <c r="G21" s="2139"/>
      <c r="H21" s="510"/>
      <c r="I21" s="501"/>
      <c r="J21" s="507"/>
      <c r="K21" s="2138"/>
      <c r="L21" s="2139"/>
      <c r="M21" s="508"/>
      <c r="N21" s="509"/>
      <c r="O21" s="2138"/>
      <c r="P21" s="2139"/>
      <c r="Q21" s="510"/>
    </row>
    <row r="22" spans="1:28" ht="24" customHeight="1">
      <c r="A22" s="507"/>
      <c r="B22" s="2138"/>
      <c r="C22" s="2139"/>
      <c r="D22" s="508"/>
      <c r="E22" s="509"/>
      <c r="F22" s="2138"/>
      <c r="G22" s="2139"/>
      <c r="H22" s="510"/>
      <c r="I22" s="501"/>
      <c r="J22" s="507"/>
      <c r="K22" s="2138"/>
      <c r="L22" s="2139"/>
      <c r="M22" s="508"/>
      <c r="N22" s="509"/>
      <c r="O22" s="2138"/>
      <c r="P22" s="2139"/>
      <c r="Q22" s="510"/>
    </row>
    <row r="23" spans="1:28" ht="24" customHeight="1">
      <c r="A23" s="507"/>
      <c r="B23" s="2138"/>
      <c r="C23" s="2139"/>
      <c r="D23" s="508"/>
      <c r="E23" s="509"/>
      <c r="F23" s="2138"/>
      <c r="G23" s="2139"/>
      <c r="H23" s="510"/>
      <c r="I23" s="501"/>
      <c r="J23" s="507"/>
      <c r="K23" s="2138"/>
      <c r="L23" s="2139"/>
      <c r="M23" s="508"/>
      <c r="N23" s="509"/>
      <c r="O23" s="2138"/>
      <c r="P23" s="2139"/>
      <c r="Q23" s="510"/>
    </row>
    <row r="24" spans="1:28" ht="24" customHeight="1">
      <c r="A24" s="507"/>
      <c r="B24" s="2138"/>
      <c r="C24" s="2139"/>
      <c r="D24" s="508"/>
      <c r="E24" s="509"/>
      <c r="F24" s="2138"/>
      <c r="G24" s="2139"/>
      <c r="H24" s="510"/>
      <c r="I24" s="501"/>
      <c r="J24" s="507"/>
      <c r="K24" s="2138"/>
      <c r="L24" s="2139"/>
      <c r="M24" s="508"/>
      <c r="N24" s="509"/>
      <c r="O24" s="2138"/>
      <c r="P24" s="2139"/>
      <c r="Q24" s="510"/>
    </row>
    <row r="25" spans="1:28" ht="24" customHeight="1" thickBot="1">
      <c r="A25" s="511"/>
      <c r="B25" s="2140"/>
      <c r="C25" s="2141"/>
      <c r="D25" s="512"/>
      <c r="E25" s="513"/>
      <c r="F25" s="2140"/>
      <c r="G25" s="2141"/>
      <c r="H25" s="514"/>
      <c r="I25" s="501"/>
      <c r="J25" s="511"/>
      <c r="K25" s="2140"/>
      <c r="L25" s="2141"/>
      <c r="M25" s="512"/>
      <c r="N25" s="513"/>
      <c r="O25" s="2140"/>
      <c r="P25" s="2141"/>
      <c r="Q25" s="514"/>
    </row>
    <row r="26" spans="1:28" ht="9.9" customHeight="1" thickBot="1">
      <c r="A26" s="501"/>
      <c r="B26" s="501"/>
      <c r="C26" s="501"/>
      <c r="D26" s="501"/>
      <c r="E26" s="501"/>
      <c r="F26" s="501"/>
      <c r="G26" s="501"/>
      <c r="H26" s="501"/>
      <c r="I26" s="501"/>
      <c r="J26" s="501"/>
      <c r="K26" s="501"/>
      <c r="L26" s="501"/>
      <c r="M26" s="501"/>
      <c r="N26" s="501"/>
      <c r="O26" s="501"/>
      <c r="P26" s="501"/>
      <c r="Q26" s="501"/>
    </row>
    <row r="27" spans="1:28" ht="24" customHeight="1" thickBot="1">
      <c r="A27" s="2120" t="s">
        <v>134</v>
      </c>
      <c r="B27" s="2121"/>
      <c r="C27" s="2122">
        <f>$K$2</f>
        <v>0</v>
      </c>
      <c r="D27" s="2123"/>
      <c r="E27" s="2124"/>
      <c r="F27" s="500" t="s">
        <v>415</v>
      </c>
      <c r="G27" s="2125"/>
      <c r="H27" s="2126"/>
      <c r="I27" s="501"/>
      <c r="J27" s="2120" t="s">
        <v>134</v>
      </c>
      <c r="K27" s="2121"/>
      <c r="L27" s="2122">
        <f>$K$2</f>
        <v>0</v>
      </c>
      <c r="M27" s="2123"/>
      <c r="N27" s="2124"/>
      <c r="O27" s="500" t="s">
        <v>415</v>
      </c>
      <c r="P27" s="2125"/>
      <c r="Q27" s="2126"/>
    </row>
    <row r="28" spans="1:28" ht="24" customHeight="1" thickBot="1">
      <c r="A28" s="2127" t="s">
        <v>525</v>
      </c>
      <c r="B28" s="2128"/>
      <c r="C28" s="2129"/>
      <c r="D28" s="2129"/>
      <c r="E28" s="2129"/>
      <c r="F28" s="2129"/>
      <c r="G28" s="2129"/>
      <c r="H28" s="2130"/>
      <c r="I28" s="501"/>
      <c r="J28" s="2127" t="s">
        <v>525</v>
      </c>
      <c r="K28" s="2128"/>
      <c r="L28" s="2129"/>
      <c r="M28" s="2129"/>
      <c r="N28" s="2129"/>
      <c r="O28" s="2129"/>
      <c r="P28" s="2129"/>
      <c r="Q28" s="2130"/>
    </row>
    <row r="29" spans="1:28" ht="24" customHeight="1" thickBot="1">
      <c r="A29" s="2131" t="s">
        <v>526</v>
      </c>
      <c r="B29" s="2132"/>
      <c r="C29" s="2133"/>
      <c r="D29" s="2134"/>
      <c r="E29" s="2134"/>
      <c r="F29" s="2134"/>
      <c r="G29" s="2134"/>
      <c r="H29" s="2135"/>
      <c r="I29" s="501"/>
      <c r="J29" s="2131" t="s">
        <v>526</v>
      </c>
      <c r="K29" s="2132"/>
      <c r="L29" s="2133"/>
      <c r="M29" s="2134"/>
      <c r="N29" s="2134"/>
      <c r="O29" s="2134"/>
      <c r="P29" s="2134"/>
      <c r="Q29" s="2135"/>
    </row>
    <row r="30" spans="1:28" s="5" customFormat="1" ht="24" customHeight="1">
      <c r="A30" s="502" t="s">
        <v>527</v>
      </c>
      <c r="B30" s="2136" t="s">
        <v>528</v>
      </c>
      <c r="C30" s="2137"/>
      <c r="D30" s="503" t="s">
        <v>529</v>
      </c>
      <c r="E30" s="504" t="s">
        <v>527</v>
      </c>
      <c r="F30" s="2136" t="s">
        <v>528</v>
      </c>
      <c r="G30" s="2137"/>
      <c r="H30" s="505" t="s">
        <v>529</v>
      </c>
      <c r="I30" s="515"/>
      <c r="J30" s="502" t="s">
        <v>527</v>
      </c>
      <c r="K30" s="2136" t="s">
        <v>528</v>
      </c>
      <c r="L30" s="2137"/>
      <c r="M30" s="503" t="s">
        <v>529</v>
      </c>
      <c r="N30" s="504" t="s">
        <v>527</v>
      </c>
      <c r="O30" s="2136" t="s">
        <v>528</v>
      </c>
      <c r="P30" s="2137"/>
      <c r="Q30" s="505" t="s">
        <v>529</v>
      </c>
      <c r="S30"/>
      <c r="T30"/>
      <c r="U30"/>
      <c r="V30"/>
      <c r="W30"/>
      <c r="X30"/>
      <c r="Y30"/>
      <c r="Z30"/>
      <c r="AA30"/>
      <c r="AB30"/>
    </row>
    <row r="31" spans="1:28" ht="24" customHeight="1">
      <c r="A31" s="507"/>
      <c r="B31" s="2138"/>
      <c r="C31" s="2139"/>
      <c r="D31" s="508"/>
      <c r="E31" s="509"/>
      <c r="F31" s="2138"/>
      <c r="G31" s="2139"/>
      <c r="H31" s="510"/>
      <c r="I31" s="501"/>
      <c r="J31" s="507"/>
      <c r="K31" s="2138"/>
      <c r="L31" s="2139"/>
      <c r="M31" s="508"/>
      <c r="N31" s="509"/>
      <c r="O31" s="2138"/>
      <c r="P31" s="2139"/>
      <c r="Q31" s="510"/>
    </row>
    <row r="32" spans="1:28" ht="24" customHeight="1">
      <c r="A32" s="507"/>
      <c r="B32" s="2138"/>
      <c r="C32" s="2139"/>
      <c r="D32" s="508"/>
      <c r="E32" s="509"/>
      <c r="F32" s="2138"/>
      <c r="G32" s="2139"/>
      <c r="H32" s="510"/>
      <c r="I32" s="501"/>
      <c r="J32" s="507"/>
      <c r="K32" s="2138"/>
      <c r="L32" s="2139"/>
      <c r="M32" s="508"/>
      <c r="N32" s="509"/>
      <c r="O32" s="2138"/>
      <c r="P32" s="2139"/>
      <c r="Q32" s="510"/>
    </row>
    <row r="33" spans="1:17" ht="24" customHeight="1">
      <c r="A33" s="507"/>
      <c r="B33" s="2138"/>
      <c r="C33" s="2139"/>
      <c r="D33" s="508"/>
      <c r="E33" s="509"/>
      <c r="F33" s="2138"/>
      <c r="G33" s="2139"/>
      <c r="H33" s="510"/>
      <c r="I33" s="501"/>
      <c r="J33" s="507"/>
      <c r="K33" s="2138"/>
      <c r="L33" s="2139"/>
      <c r="M33" s="508"/>
      <c r="N33" s="509"/>
      <c r="O33" s="2138"/>
      <c r="P33" s="2139"/>
      <c r="Q33" s="510"/>
    </row>
    <row r="34" spans="1:17" ht="24" customHeight="1">
      <c r="A34" s="507"/>
      <c r="B34" s="2138"/>
      <c r="C34" s="2139"/>
      <c r="D34" s="508"/>
      <c r="E34" s="509"/>
      <c r="F34" s="2138"/>
      <c r="G34" s="2139"/>
      <c r="H34" s="510"/>
      <c r="I34" s="501"/>
      <c r="J34" s="507"/>
      <c r="K34" s="2138"/>
      <c r="L34" s="2139"/>
      <c r="M34" s="508"/>
      <c r="N34" s="509"/>
      <c r="O34" s="2138"/>
      <c r="P34" s="2139"/>
      <c r="Q34" s="510"/>
    </row>
    <row r="35" spans="1:17" ht="24" customHeight="1">
      <c r="A35" s="507"/>
      <c r="B35" s="2138"/>
      <c r="C35" s="2139"/>
      <c r="D35" s="508"/>
      <c r="E35" s="509"/>
      <c r="F35" s="2138"/>
      <c r="G35" s="2139"/>
      <c r="H35" s="510"/>
      <c r="I35" s="501"/>
      <c r="J35" s="507"/>
      <c r="K35" s="2138"/>
      <c r="L35" s="2139"/>
      <c r="M35" s="508"/>
      <c r="N35" s="509"/>
      <c r="O35" s="2138"/>
      <c r="P35" s="2139"/>
      <c r="Q35" s="510"/>
    </row>
    <row r="36" spans="1:17" ht="24" customHeight="1" thickBot="1">
      <c r="A36" s="511"/>
      <c r="B36" s="2140"/>
      <c r="C36" s="2141"/>
      <c r="D36" s="512"/>
      <c r="E36" s="513"/>
      <c r="F36" s="2140"/>
      <c r="G36" s="2141"/>
      <c r="H36" s="514"/>
      <c r="I36" s="501"/>
      <c r="J36" s="511"/>
      <c r="K36" s="2140"/>
      <c r="L36" s="2141"/>
      <c r="M36" s="512"/>
      <c r="N36" s="513"/>
      <c r="O36" s="2140"/>
      <c r="P36" s="2141"/>
      <c r="Q36" s="514"/>
    </row>
    <row r="37" spans="1:17" ht="5.0999999999999996" customHeight="1">
      <c r="A37" s="294"/>
      <c r="B37" s="294"/>
      <c r="C37" s="294"/>
      <c r="D37" s="294"/>
      <c r="E37" s="294"/>
      <c r="F37" s="294"/>
      <c r="G37" s="294"/>
      <c r="H37" s="294"/>
      <c r="I37" s="294"/>
      <c r="J37" s="294"/>
      <c r="K37" s="294"/>
      <c r="L37" s="294"/>
      <c r="M37" s="294"/>
      <c r="N37" s="294"/>
      <c r="O37" s="294"/>
      <c r="P37" s="294"/>
      <c r="Q37" s="294"/>
    </row>
    <row r="38" spans="1:17" ht="18" customHeight="1">
      <c r="A38" s="2144" t="s">
        <v>530</v>
      </c>
      <c r="B38" s="2144"/>
      <c r="C38" s="2144"/>
      <c r="D38" s="2144"/>
      <c r="E38" s="2144"/>
      <c r="F38" s="2144"/>
      <c r="G38" s="2144"/>
      <c r="H38" s="2144"/>
      <c r="I38" s="2144"/>
      <c r="J38" s="2144"/>
      <c r="K38" s="2144"/>
      <c r="L38" s="2144"/>
      <c r="M38" s="2144"/>
      <c r="N38" s="2144"/>
      <c r="O38" s="2144"/>
      <c r="P38" s="2144"/>
      <c r="Q38" s="2144"/>
    </row>
    <row r="39" spans="1:17" ht="26.25" customHeight="1">
      <c r="A39" s="2142"/>
      <c r="B39" s="2143"/>
      <c r="C39" s="2143"/>
      <c r="D39" s="2143"/>
      <c r="E39" s="2143"/>
      <c r="F39" s="2143"/>
      <c r="G39" s="2143"/>
      <c r="H39" s="2143"/>
      <c r="I39" s="2143"/>
      <c r="J39" s="2143"/>
      <c r="K39" s="2143"/>
      <c r="L39" s="2143"/>
      <c r="M39" s="2143"/>
      <c r="N39" s="2143"/>
      <c r="O39" s="2143"/>
      <c r="P39" s="2143"/>
      <c r="Q39" s="2143"/>
    </row>
    <row r="40" spans="1:17" ht="22.5" customHeight="1"/>
  </sheetData>
  <sheetProtection selectLockedCells="1"/>
  <mergeCells count="134">
    <mergeCell ref="A39:Q39"/>
    <mergeCell ref="B36:C36"/>
    <mergeCell ref="F36:G36"/>
    <mergeCell ref="K36:L36"/>
    <mergeCell ref="O36:P36"/>
    <mergeCell ref="B34:C34"/>
    <mergeCell ref="F34:G34"/>
    <mergeCell ref="K34:L34"/>
    <mergeCell ref="O34:P34"/>
    <mergeCell ref="B35:C35"/>
    <mergeCell ref="F35:G35"/>
    <mergeCell ref="K35:L35"/>
    <mergeCell ref="O35:P35"/>
    <mergeCell ref="A38:Q38"/>
    <mergeCell ref="B31:C31"/>
    <mergeCell ref="F31:G31"/>
    <mergeCell ref="K31:L31"/>
    <mergeCell ref="O31:P31"/>
    <mergeCell ref="B32:C32"/>
    <mergeCell ref="F32:G32"/>
    <mergeCell ref="K32:L32"/>
    <mergeCell ref="O32:P32"/>
    <mergeCell ref="B33:C33"/>
    <mergeCell ref="F33:G33"/>
    <mergeCell ref="K33:L33"/>
    <mergeCell ref="O33:P33"/>
    <mergeCell ref="A28:B28"/>
    <mergeCell ref="C28:H28"/>
    <mergeCell ref="J28:K28"/>
    <mergeCell ref="L28:Q28"/>
    <mergeCell ref="A29:B29"/>
    <mergeCell ref="C29:H29"/>
    <mergeCell ref="J29:K29"/>
    <mergeCell ref="L29:Q29"/>
    <mergeCell ref="B30:C30"/>
    <mergeCell ref="F30:G30"/>
    <mergeCell ref="K30:L30"/>
    <mergeCell ref="O30:P30"/>
    <mergeCell ref="B24:C24"/>
    <mergeCell ref="F24:G24"/>
    <mergeCell ref="K24:L24"/>
    <mergeCell ref="O24:P24"/>
    <mergeCell ref="B25:C25"/>
    <mergeCell ref="F25:G25"/>
    <mergeCell ref="K25:L25"/>
    <mergeCell ref="O25:P25"/>
    <mergeCell ref="A27:B27"/>
    <mergeCell ref="C27:E27"/>
    <mergeCell ref="G27:H27"/>
    <mergeCell ref="J27:K27"/>
    <mergeCell ref="L27:N27"/>
    <mergeCell ref="P27:Q27"/>
    <mergeCell ref="B21:C21"/>
    <mergeCell ref="F21:G21"/>
    <mergeCell ref="K21:L21"/>
    <mergeCell ref="O21:P21"/>
    <mergeCell ref="B22:C22"/>
    <mergeCell ref="F22:G22"/>
    <mergeCell ref="K22:L22"/>
    <mergeCell ref="O22:P22"/>
    <mergeCell ref="B23:C23"/>
    <mergeCell ref="F23:G23"/>
    <mergeCell ref="K23:L23"/>
    <mergeCell ref="O23:P23"/>
    <mergeCell ref="A18:B18"/>
    <mergeCell ref="C18:H18"/>
    <mergeCell ref="J18:K18"/>
    <mergeCell ref="L18:Q18"/>
    <mergeCell ref="B19:C19"/>
    <mergeCell ref="F19:G19"/>
    <mergeCell ref="K19:L19"/>
    <mergeCell ref="O19:P19"/>
    <mergeCell ref="B20:C20"/>
    <mergeCell ref="F20:G20"/>
    <mergeCell ref="K20:L20"/>
    <mergeCell ref="O20:P20"/>
    <mergeCell ref="A16:B16"/>
    <mergeCell ref="C16:E16"/>
    <mergeCell ref="G16:H16"/>
    <mergeCell ref="J16:K16"/>
    <mergeCell ref="L16:N16"/>
    <mergeCell ref="P16:Q16"/>
    <mergeCell ref="A17:B17"/>
    <mergeCell ref="C17:H17"/>
    <mergeCell ref="J17:K17"/>
    <mergeCell ref="L17:Q17"/>
    <mergeCell ref="B12:C12"/>
    <mergeCell ref="F12:G12"/>
    <mergeCell ref="K12:L12"/>
    <mergeCell ref="O12:P12"/>
    <mergeCell ref="B13:C13"/>
    <mergeCell ref="F13:G13"/>
    <mergeCell ref="K13:L13"/>
    <mergeCell ref="O13:P13"/>
    <mergeCell ref="B14:C14"/>
    <mergeCell ref="F14:G14"/>
    <mergeCell ref="K14:L14"/>
    <mergeCell ref="O14:P14"/>
    <mergeCell ref="B9:C9"/>
    <mergeCell ref="F9:G9"/>
    <mergeCell ref="K9:L9"/>
    <mergeCell ref="O9:P9"/>
    <mergeCell ref="B10:C10"/>
    <mergeCell ref="F10:G10"/>
    <mergeCell ref="K10:L10"/>
    <mergeCell ref="O10:P10"/>
    <mergeCell ref="B11:C11"/>
    <mergeCell ref="F11:G11"/>
    <mergeCell ref="K11:L11"/>
    <mergeCell ref="O11:P11"/>
    <mergeCell ref="A6:B6"/>
    <mergeCell ref="C6:H6"/>
    <mergeCell ref="J6:K6"/>
    <mergeCell ref="L6:Q6"/>
    <mergeCell ref="A7:B7"/>
    <mergeCell ref="C7:H7"/>
    <mergeCell ref="J7:K7"/>
    <mergeCell ref="L7:Q7"/>
    <mergeCell ref="B8:C8"/>
    <mergeCell ref="F8:G8"/>
    <mergeCell ref="K8:L8"/>
    <mergeCell ref="O8:P8"/>
    <mergeCell ref="A1:P1"/>
    <mergeCell ref="A2:I2"/>
    <mergeCell ref="K2:P2"/>
    <mergeCell ref="A3:I3"/>
    <mergeCell ref="K3:P3"/>
    <mergeCell ref="A4:L4"/>
    <mergeCell ref="A5:B5"/>
    <mergeCell ref="C5:E5"/>
    <mergeCell ref="G5:H5"/>
    <mergeCell ref="J5:K5"/>
    <mergeCell ref="L5:N5"/>
    <mergeCell ref="P5:Q5"/>
  </mergeCells>
  <phoneticPr fontId="2"/>
  <conditionalFormatting sqref="C5:E5 L5:N5 L16:N16 C27:E27 L27:N27">
    <cfRule type="cellIs" dxfId="8" priority="2" stopIfTrue="1" operator="equal">
      <formula>0</formula>
    </cfRule>
  </conditionalFormatting>
  <conditionalFormatting sqref="C16:E16">
    <cfRule type="cellIs" dxfId="7" priority="1" stopIfTrue="1" operator="equal">
      <formula>0</formula>
    </cfRule>
  </conditionalFormatting>
  <conditionalFormatting sqref="K2:P3">
    <cfRule type="cellIs" dxfId="6" priority="3" stopIfTrue="1" operator="equal">
      <formula>0</formula>
    </cfRule>
  </conditionalFormatting>
  <pageMargins left="0.59055118110236227" right="0.19685039370078741" top="0.31496062992125984" bottom="0"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H40"/>
  <sheetViews>
    <sheetView showZeros="0" view="pageBreakPreview" zoomScaleNormal="100" zoomScaleSheetLayoutView="100" workbookViewId="0">
      <selection activeCell="F32" sqref="F32"/>
    </sheetView>
  </sheetViews>
  <sheetFormatPr defaultRowHeight="13.2"/>
  <cols>
    <col min="1" max="8" width="11.6640625" customWidth="1"/>
    <col min="9" max="11" width="10.6640625" customWidth="1"/>
    <col min="13" max="13" width="11.6640625" customWidth="1"/>
  </cols>
  <sheetData>
    <row r="1" spans="1:8" ht="30" customHeight="1" thickBot="1">
      <c r="A1" s="2145" t="s">
        <v>531</v>
      </c>
      <c r="B1" s="2145"/>
      <c r="C1" s="2145"/>
      <c r="D1" s="2145"/>
      <c r="E1" s="2145"/>
      <c r="F1" s="2145"/>
      <c r="G1" s="65"/>
      <c r="H1" s="65"/>
    </row>
    <row r="2" spans="1:8" ht="35.1" customHeight="1" thickBot="1">
      <c r="A2" s="340" t="s">
        <v>404</v>
      </c>
      <c r="B2" s="2153">
        <f>①申請書!$AI$9</f>
        <v>0</v>
      </c>
      <c r="C2" s="2154"/>
      <c r="D2" s="393" t="s">
        <v>508</v>
      </c>
      <c r="E2" s="2157" t="s">
        <v>509</v>
      </c>
      <c r="F2" s="2158"/>
      <c r="G2" s="2159" t="s">
        <v>510</v>
      </c>
      <c r="H2" s="2160"/>
    </row>
    <row r="3" spans="1:8" ht="35.1" customHeight="1" thickBot="1">
      <c r="A3" s="341" t="s">
        <v>511</v>
      </c>
      <c r="B3" s="2155">
        <f>①申請書!$AI$13</f>
        <v>0</v>
      </c>
      <c r="C3" s="2156"/>
      <c r="D3" s="394" t="s">
        <v>512</v>
      </c>
      <c r="E3" s="2161" t="s">
        <v>509</v>
      </c>
      <c r="F3" s="2162"/>
      <c r="G3" s="2163" t="s">
        <v>510</v>
      </c>
      <c r="H3" s="2164"/>
    </row>
    <row r="4" spans="1:8" ht="5.0999999999999996" customHeight="1" thickBot="1">
      <c r="A4" s="65"/>
      <c r="B4" s="65"/>
      <c r="C4" s="65"/>
      <c r="D4" s="65"/>
      <c r="E4" s="65"/>
      <c r="F4" s="65"/>
      <c r="G4" s="65"/>
      <c r="H4" s="65"/>
    </row>
    <row r="5" spans="1:8" ht="24.9" customHeight="1" thickBot="1">
      <c r="A5" s="2166" t="s">
        <v>532</v>
      </c>
      <c r="B5" s="2167"/>
      <c r="C5" s="2167"/>
      <c r="D5" s="2167"/>
      <c r="E5" s="2167"/>
      <c r="F5" s="2167"/>
      <c r="G5" s="2167"/>
      <c r="H5" s="2168"/>
    </row>
    <row r="6" spans="1:8" ht="20.100000000000001" customHeight="1" thickBot="1">
      <c r="A6" s="342" t="s">
        <v>533</v>
      </c>
      <c r="B6" s="343" t="s">
        <v>534</v>
      </c>
      <c r="C6" s="344" t="s">
        <v>535</v>
      </c>
      <c r="D6" s="345" t="s">
        <v>536</v>
      </c>
      <c r="E6" s="343" t="s">
        <v>537</v>
      </c>
      <c r="F6" s="346" t="s">
        <v>538</v>
      </c>
      <c r="G6" s="345" t="s">
        <v>536</v>
      </c>
      <c r="H6" s="343" t="s">
        <v>537</v>
      </c>
    </row>
    <row r="7" spans="1:8" ht="28.5" customHeight="1">
      <c r="A7" s="2146" t="s">
        <v>539</v>
      </c>
      <c r="B7" s="347" t="s">
        <v>540</v>
      </c>
      <c r="C7" s="348">
        <v>150</v>
      </c>
      <c r="D7" s="349">
        <v>7</v>
      </c>
      <c r="E7" s="350"/>
      <c r="F7" s="2151">
        <v>115</v>
      </c>
      <c r="G7" s="2149">
        <v>36</v>
      </c>
      <c r="H7" s="2175">
        <f>E7+E8</f>
        <v>0</v>
      </c>
    </row>
    <row r="8" spans="1:8" ht="28.5" customHeight="1" thickBot="1">
      <c r="A8" s="2146"/>
      <c r="B8" s="351" t="s">
        <v>541</v>
      </c>
      <c r="C8" s="352">
        <v>160</v>
      </c>
      <c r="D8" s="353">
        <v>20</v>
      </c>
      <c r="E8" s="354"/>
      <c r="F8" s="2179"/>
      <c r="G8" s="2177"/>
      <c r="H8" s="2176"/>
    </row>
    <row r="9" spans="1:8" ht="28.5" customHeight="1">
      <c r="A9" s="2147" t="s">
        <v>542</v>
      </c>
      <c r="B9" s="355" t="s">
        <v>543</v>
      </c>
      <c r="C9" s="356">
        <v>170</v>
      </c>
      <c r="D9" s="357">
        <v>20</v>
      </c>
      <c r="E9" s="358"/>
      <c r="F9" s="2151">
        <v>125</v>
      </c>
      <c r="G9" s="2149">
        <v>75</v>
      </c>
      <c r="H9" s="2173">
        <f>E9+E10</f>
        <v>0</v>
      </c>
    </row>
    <row r="10" spans="1:8" ht="28.5" customHeight="1" thickBot="1">
      <c r="A10" s="2148"/>
      <c r="B10" s="359" t="s">
        <v>544</v>
      </c>
      <c r="C10" s="360">
        <v>175</v>
      </c>
      <c r="D10" s="361">
        <v>10</v>
      </c>
      <c r="E10" s="362"/>
      <c r="F10" s="2152"/>
      <c r="G10" s="2150"/>
      <c r="H10" s="2174"/>
    </row>
    <row r="11" spans="1:8" ht="28.5" customHeight="1">
      <c r="A11" s="2147" t="s">
        <v>545</v>
      </c>
      <c r="B11" s="355" t="s">
        <v>546</v>
      </c>
      <c r="C11" s="356">
        <v>180</v>
      </c>
      <c r="D11" s="357">
        <v>15</v>
      </c>
      <c r="E11" s="363"/>
      <c r="F11" s="2151">
        <v>135</v>
      </c>
      <c r="G11" s="2149">
        <v>49</v>
      </c>
      <c r="H11" s="2171">
        <f>E11+E12</f>
        <v>0</v>
      </c>
    </row>
    <row r="12" spans="1:8" ht="28.5" customHeight="1" thickBot="1">
      <c r="A12" s="2148"/>
      <c r="B12" s="359" t="s">
        <v>547</v>
      </c>
      <c r="C12" s="360">
        <v>185</v>
      </c>
      <c r="D12" s="361">
        <v>5</v>
      </c>
      <c r="E12" s="364"/>
      <c r="F12" s="2152"/>
      <c r="G12" s="2150"/>
      <c r="H12" s="2172"/>
    </row>
    <row r="13" spans="1:8" ht="28.5" customHeight="1">
      <c r="A13" s="2146" t="s">
        <v>548</v>
      </c>
      <c r="B13" s="365" t="s">
        <v>549</v>
      </c>
      <c r="C13" s="348">
        <v>190</v>
      </c>
      <c r="D13" s="349">
        <v>10</v>
      </c>
      <c r="E13" s="366"/>
      <c r="F13" s="2179">
        <v>145</v>
      </c>
      <c r="G13" s="2177">
        <v>19</v>
      </c>
      <c r="H13" s="2169">
        <f>E13+E14</f>
        <v>0</v>
      </c>
    </row>
    <row r="14" spans="1:8" ht="28.5" customHeight="1" thickBot="1">
      <c r="A14" s="2146"/>
      <c r="B14" s="347" t="s">
        <v>550</v>
      </c>
      <c r="C14" s="352">
        <v>195</v>
      </c>
      <c r="D14" s="353">
        <v>4</v>
      </c>
      <c r="E14" s="367"/>
      <c r="F14" s="2180"/>
      <c r="G14" s="2178"/>
      <c r="H14" s="2170"/>
    </row>
    <row r="15" spans="1:8" ht="28.5" customHeight="1" thickTop="1" thickBot="1">
      <c r="A15" s="368" t="s">
        <v>519</v>
      </c>
      <c r="B15" s="369"/>
      <c r="C15" s="370"/>
      <c r="D15" s="371">
        <f>SUM(D7:D14)</f>
        <v>91</v>
      </c>
      <c r="E15" s="372">
        <f>SUM(E7:E14)</f>
        <v>0</v>
      </c>
      <c r="F15" s="370"/>
      <c r="G15" s="371">
        <f>SUM(G7:G14)</f>
        <v>179</v>
      </c>
      <c r="H15" s="372">
        <f>SUM(H7:H14)</f>
        <v>0</v>
      </c>
    </row>
    <row r="16" spans="1:8" ht="15.9" customHeight="1" thickBot="1">
      <c r="A16" s="373"/>
      <c r="B16" s="373"/>
      <c r="C16" s="373"/>
      <c r="D16" s="373"/>
      <c r="E16" s="373"/>
      <c r="F16" s="373"/>
      <c r="G16" s="65"/>
      <c r="H16" s="65"/>
    </row>
    <row r="17" spans="1:8" ht="24.9" customHeight="1" thickBot="1">
      <c r="A17" s="2188" t="s">
        <v>551</v>
      </c>
      <c r="B17" s="2189"/>
      <c r="C17" s="2189"/>
      <c r="D17" s="2189"/>
      <c r="E17" s="2189"/>
      <c r="F17" s="2189"/>
      <c r="G17" s="2189"/>
      <c r="H17" s="2190"/>
    </row>
    <row r="18" spans="1:8" ht="20.100000000000001" customHeight="1" thickBot="1">
      <c r="A18" s="374" t="s">
        <v>552</v>
      </c>
      <c r="B18" s="375" t="s">
        <v>553</v>
      </c>
      <c r="C18" s="376" t="s">
        <v>537</v>
      </c>
      <c r="D18" s="374" t="s">
        <v>552</v>
      </c>
      <c r="E18" s="375" t="s">
        <v>536</v>
      </c>
      <c r="F18" s="377" t="s">
        <v>537</v>
      </c>
      <c r="G18" s="2181" t="s">
        <v>554</v>
      </c>
      <c r="H18" s="2182"/>
    </row>
    <row r="19" spans="1:8" ht="28.5" customHeight="1">
      <c r="A19" s="378">
        <v>21</v>
      </c>
      <c r="B19" s="349">
        <v>8</v>
      </c>
      <c r="C19" s="379"/>
      <c r="D19" s="380">
        <v>25.5</v>
      </c>
      <c r="E19" s="349">
        <v>10</v>
      </c>
      <c r="F19" s="381"/>
      <c r="G19" s="2183"/>
      <c r="H19" s="2184"/>
    </row>
    <row r="20" spans="1:8" ht="28.5" customHeight="1">
      <c r="A20" s="382">
        <v>21.5</v>
      </c>
      <c r="B20" s="383">
        <v>2</v>
      </c>
      <c r="C20" s="384"/>
      <c r="D20" s="385">
        <v>26</v>
      </c>
      <c r="E20" s="383">
        <v>8</v>
      </c>
      <c r="F20" s="386"/>
      <c r="G20" s="2183"/>
      <c r="H20" s="2184"/>
    </row>
    <row r="21" spans="1:8" ht="28.5" customHeight="1">
      <c r="A21" s="382">
        <v>22</v>
      </c>
      <c r="B21" s="383">
        <v>10</v>
      </c>
      <c r="C21" s="384"/>
      <c r="D21" s="385">
        <v>26.5</v>
      </c>
      <c r="E21" s="383">
        <v>12</v>
      </c>
      <c r="F21" s="386"/>
      <c r="G21" s="2183"/>
      <c r="H21" s="2184"/>
    </row>
    <row r="22" spans="1:8" ht="28.5" customHeight="1">
      <c r="A22" s="382">
        <v>22.5</v>
      </c>
      <c r="B22" s="383">
        <v>16</v>
      </c>
      <c r="C22" s="384"/>
      <c r="D22" s="385">
        <v>27</v>
      </c>
      <c r="E22" s="383">
        <v>6</v>
      </c>
      <c r="F22" s="386"/>
      <c r="G22" s="2183"/>
      <c r="H22" s="2184"/>
    </row>
    <row r="23" spans="1:8" ht="28.5" customHeight="1">
      <c r="A23" s="382">
        <v>23</v>
      </c>
      <c r="B23" s="383">
        <v>42</v>
      </c>
      <c r="C23" s="384"/>
      <c r="D23" s="385">
        <v>27.5</v>
      </c>
      <c r="E23" s="383">
        <v>8</v>
      </c>
      <c r="F23" s="386"/>
      <c r="G23" s="2183"/>
      <c r="H23" s="2184"/>
    </row>
    <row r="24" spans="1:8" ht="28.5" customHeight="1">
      <c r="A24" s="382">
        <v>24</v>
      </c>
      <c r="B24" s="383">
        <v>46</v>
      </c>
      <c r="C24" s="384"/>
      <c r="D24" s="385">
        <v>28</v>
      </c>
      <c r="E24" s="387">
        <v>3</v>
      </c>
      <c r="F24" s="386"/>
      <c r="G24" s="2183"/>
      <c r="H24" s="2184"/>
    </row>
    <row r="25" spans="1:8" ht="28.5" customHeight="1" thickBot="1">
      <c r="A25" s="382">
        <v>24.5</v>
      </c>
      <c r="B25" s="383">
        <v>35</v>
      </c>
      <c r="C25" s="384"/>
      <c r="D25" s="388">
        <v>28.5</v>
      </c>
      <c r="E25" s="389">
        <v>3</v>
      </c>
      <c r="F25" s="390"/>
      <c r="G25" s="2183"/>
      <c r="H25" s="2184"/>
    </row>
    <row r="26" spans="1:8" ht="28.5" customHeight="1" thickTop="1" thickBot="1">
      <c r="A26" s="391">
        <v>25</v>
      </c>
      <c r="B26" s="361">
        <v>17</v>
      </c>
      <c r="C26" s="392"/>
      <c r="D26" s="368" t="s">
        <v>519</v>
      </c>
      <c r="E26" s="371">
        <f>SUM(B19:B26)+SUM(E19:E25)</f>
        <v>226</v>
      </c>
      <c r="F26" s="372">
        <f>SUM(C19:C26)+SUM(F19:F25)</f>
        <v>0</v>
      </c>
      <c r="G26" s="2185"/>
      <c r="H26" s="2186"/>
    </row>
    <row r="27" spans="1:8" ht="5.0999999999999996" customHeight="1">
      <c r="A27" s="65"/>
      <c r="B27" s="65"/>
      <c r="C27" s="65"/>
      <c r="D27" s="65"/>
      <c r="E27" s="65"/>
      <c r="F27" s="65"/>
      <c r="G27" s="65"/>
      <c r="H27" s="65"/>
    </row>
    <row r="28" spans="1:8" ht="62.25" customHeight="1">
      <c r="A28" s="2187" t="s">
        <v>555</v>
      </c>
      <c r="B28" s="2187"/>
      <c r="C28" s="2187"/>
      <c r="D28" s="2187"/>
      <c r="E28" s="2187"/>
      <c r="F28" s="2187"/>
      <c r="G28" s="2187"/>
      <c r="H28" s="2187"/>
    </row>
    <row r="29" spans="1:8" ht="34.5" customHeight="1">
      <c r="A29" s="2165"/>
      <c r="B29" s="2165"/>
      <c r="C29" s="2165"/>
      <c r="D29" s="2165"/>
      <c r="E29" s="2165"/>
      <c r="F29" s="2165"/>
      <c r="G29" s="2165"/>
      <c r="H29" s="2165"/>
    </row>
    <row r="36" ht="20.100000000000001" customHeight="1"/>
    <row r="37" ht="20.100000000000001" customHeight="1"/>
    <row r="38" ht="20.100000000000001" customHeight="1"/>
    <row r="39" ht="20.100000000000001" customHeight="1"/>
    <row r="40" ht="12.75" customHeight="1"/>
  </sheetData>
  <sheetProtection selectLockedCells="1"/>
  <mergeCells count="28">
    <mergeCell ref="A29:H29"/>
    <mergeCell ref="A5:H5"/>
    <mergeCell ref="H13:H14"/>
    <mergeCell ref="H11:H12"/>
    <mergeCell ref="H9:H10"/>
    <mergeCell ref="H7:H8"/>
    <mergeCell ref="G13:G14"/>
    <mergeCell ref="A13:A14"/>
    <mergeCell ref="F13:F14"/>
    <mergeCell ref="G18:H26"/>
    <mergeCell ref="A28:H28"/>
    <mergeCell ref="G7:G8"/>
    <mergeCell ref="G9:G10"/>
    <mergeCell ref="F7:F8"/>
    <mergeCell ref="F9:F10"/>
    <mergeCell ref="A17:H17"/>
    <mergeCell ref="A1:F1"/>
    <mergeCell ref="A7:A8"/>
    <mergeCell ref="A9:A10"/>
    <mergeCell ref="A11:A12"/>
    <mergeCell ref="G11:G12"/>
    <mergeCell ref="F11:F12"/>
    <mergeCell ref="B2:C2"/>
    <mergeCell ref="B3:C3"/>
    <mergeCell ref="E2:F2"/>
    <mergeCell ref="G2:H2"/>
    <mergeCell ref="E3:F3"/>
    <mergeCell ref="G3:H3"/>
  </mergeCells>
  <phoneticPr fontId="2"/>
  <conditionalFormatting sqref="D2:E3 B2:B3">
    <cfRule type="cellIs" dxfId="5" priority="12" stopIfTrue="1" operator="equal">
      <formula>0</formula>
    </cfRule>
  </conditionalFormatting>
  <conditionalFormatting sqref="E2:E3">
    <cfRule type="cellIs" dxfId="4" priority="10" stopIfTrue="1" operator="equal">
      <formula>"　　月　　日(　　)"</formula>
    </cfRule>
  </conditionalFormatting>
  <conditionalFormatting sqref="E7:E15 C19:C26 F19:F26">
    <cfRule type="cellIs" dxfId="3" priority="7" stopIfTrue="1" operator="equal">
      <formula>0</formula>
    </cfRule>
  </conditionalFormatting>
  <conditionalFormatting sqref="G2:G3">
    <cfRule type="cellIs" dxfId="2" priority="4" stopIfTrue="1" operator="equal">
      <formula>"   時　　　分"</formula>
    </cfRule>
    <cfRule type="cellIs" dxfId="1" priority="5" stopIfTrue="1" operator="equal">
      <formula>0</formula>
    </cfRule>
  </conditionalFormatting>
  <conditionalFormatting sqref="H7 H9 H11 H13 H15">
    <cfRule type="cellIs" dxfId="0" priority="6" stopIfTrue="1" operator="equal">
      <formula>0</formula>
    </cfRule>
  </conditionalFormatting>
  <printOptions verticalCentered="1"/>
  <pageMargins left="0.59055118110236227" right="0.19685039370078741" top="0.39370078740157483" bottom="0" header="0.31496062992125984" footer="0.31496062992125984"/>
  <pageSetup paperSize="9" scale="103"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37"/>
  <sheetViews>
    <sheetView workbookViewId="0">
      <selection activeCell="M8" sqref="M8"/>
    </sheetView>
  </sheetViews>
  <sheetFormatPr defaultRowHeight="13.2"/>
  <cols>
    <col min="1" max="1" width="20.6640625" customWidth="1"/>
    <col min="2" max="2" width="5.6640625" style="7" customWidth="1"/>
    <col min="3" max="3" width="2.6640625" customWidth="1"/>
    <col min="4" max="4" width="20.6640625" customWidth="1"/>
    <col min="5" max="5" width="5.6640625" customWidth="1"/>
    <col min="6" max="6" width="2.6640625" customWidth="1"/>
    <col min="7" max="7" width="20.6640625" customWidth="1"/>
    <col min="8" max="8" width="5.6640625" customWidth="1"/>
    <col min="9" max="9" width="2.6640625" customWidth="1"/>
    <col min="10" max="10" width="20.6640625" customWidth="1"/>
    <col min="11" max="14" width="5.6640625" customWidth="1"/>
    <col min="16" max="31" width="5.6640625" style="6" customWidth="1"/>
  </cols>
  <sheetData>
    <row r="1" spans="1:31" ht="20.100000000000001" customHeight="1">
      <c r="A1" s="12" t="s">
        <v>346</v>
      </c>
      <c r="B1" s="11">
        <v>690</v>
      </c>
      <c r="D1" s="14" t="s">
        <v>556</v>
      </c>
      <c r="E1" s="15">
        <v>350</v>
      </c>
      <c r="G1" s="14" t="s">
        <v>369</v>
      </c>
      <c r="H1" s="15"/>
      <c r="J1" s="14" t="s">
        <v>557</v>
      </c>
      <c r="K1" s="15"/>
      <c r="L1" s="27"/>
      <c r="M1" s="27"/>
      <c r="N1" s="27"/>
      <c r="P1" s="2269" t="s">
        <v>558</v>
      </c>
      <c r="Q1" s="2272" t="s">
        <v>88</v>
      </c>
      <c r="R1" s="2275" t="s">
        <v>89</v>
      </c>
      <c r="S1" s="2278" t="s">
        <v>559</v>
      </c>
      <c r="T1" s="2279"/>
      <c r="U1" s="2279"/>
      <c r="V1" s="2279"/>
      <c r="W1" s="2279"/>
      <c r="X1" s="2280"/>
      <c r="Y1" s="20" t="s">
        <v>560</v>
      </c>
      <c r="Z1" s="2229" t="s">
        <v>561</v>
      </c>
      <c r="AA1" s="2265"/>
      <c r="AB1" s="2266"/>
      <c r="AC1" s="2267"/>
      <c r="AD1" s="2267"/>
      <c r="AE1" s="2268"/>
    </row>
    <row r="2" spans="1:31" ht="20.100000000000001" customHeight="1">
      <c r="A2" s="12" t="s">
        <v>562</v>
      </c>
      <c r="B2" s="11">
        <v>690</v>
      </c>
      <c r="D2" s="16" t="s">
        <v>110</v>
      </c>
      <c r="E2" s="17">
        <v>350</v>
      </c>
      <c r="G2" s="14" t="s">
        <v>369</v>
      </c>
      <c r="H2" s="15"/>
      <c r="J2" s="14" t="s">
        <v>563</v>
      </c>
      <c r="K2" s="15"/>
      <c r="L2" s="27"/>
      <c r="M2" s="27"/>
      <c r="N2" s="27"/>
      <c r="P2" s="2270"/>
      <c r="Q2" s="2273"/>
      <c r="R2" s="2276"/>
      <c r="S2" s="2262" t="s">
        <v>564</v>
      </c>
      <c r="T2" s="2263"/>
      <c r="U2" s="2263"/>
      <c r="V2" s="2263"/>
      <c r="W2" s="2263"/>
      <c r="X2" s="2264"/>
      <c r="Y2" s="2281" t="s">
        <v>565</v>
      </c>
      <c r="Z2" s="2230" t="s">
        <v>566</v>
      </c>
      <c r="AA2" s="2252"/>
      <c r="AB2" s="2259"/>
      <c r="AC2" s="2260"/>
      <c r="AD2" s="2260"/>
      <c r="AE2" s="2261"/>
    </row>
    <row r="3" spans="1:31" ht="20.100000000000001" customHeight="1">
      <c r="A3" s="12" t="s">
        <v>567</v>
      </c>
      <c r="B3" s="11">
        <v>690</v>
      </c>
      <c r="D3" s="16" t="s">
        <v>568</v>
      </c>
      <c r="E3" s="17">
        <v>350</v>
      </c>
      <c r="G3" s="14" t="s">
        <v>369</v>
      </c>
      <c r="H3" s="15"/>
      <c r="J3" s="14" t="s">
        <v>569</v>
      </c>
      <c r="K3" s="15"/>
      <c r="L3" s="27"/>
      <c r="M3" s="27"/>
      <c r="N3" s="27"/>
      <c r="P3" s="2270"/>
      <c r="Q3" s="2273"/>
      <c r="R3" s="2276"/>
      <c r="S3" s="2262" t="s">
        <v>92</v>
      </c>
      <c r="T3" s="2263"/>
      <c r="U3" s="2263"/>
      <c r="V3" s="2263"/>
      <c r="W3" s="2263"/>
      <c r="X3" s="2264"/>
      <c r="Y3" s="2282"/>
      <c r="Z3" s="2230" t="s">
        <v>561</v>
      </c>
      <c r="AA3" s="2252"/>
      <c r="AB3" s="2259"/>
      <c r="AC3" s="2260"/>
      <c r="AD3" s="2260"/>
      <c r="AE3" s="2261"/>
    </row>
    <row r="4" spans="1:31" ht="20.100000000000001" customHeight="1">
      <c r="A4" s="12" t="s">
        <v>75</v>
      </c>
      <c r="B4" s="11">
        <v>690</v>
      </c>
      <c r="D4" s="16" t="s">
        <v>570</v>
      </c>
      <c r="E4" s="17">
        <v>350</v>
      </c>
      <c r="G4" s="16" t="s">
        <v>370</v>
      </c>
      <c r="H4" s="17"/>
      <c r="J4" s="16" t="s">
        <v>571</v>
      </c>
      <c r="K4" s="17"/>
      <c r="L4" s="28"/>
      <c r="M4" s="28"/>
      <c r="N4" s="28"/>
      <c r="P4" s="2270"/>
      <c r="Q4" s="2273"/>
      <c r="R4" s="2276"/>
      <c r="S4" s="2262" t="s">
        <v>95</v>
      </c>
      <c r="T4" s="2263"/>
      <c r="U4" s="2263"/>
      <c r="V4" s="2263"/>
      <c r="W4" s="2263"/>
      <c r="X4" s="2264"/>
      <c r="Y4" s="22" t="s">
        <v>572</v>
      </c>
      <c r="Z4" s="2230" t="s">
        <v>573</v>
      </c>
      <c r="AA4" s="2252"/>
      <c r="AB4" s="2259"/>
      <c r="AC4" s="2260"/>
      <c r="AD4" s="2260"/>
      <c r="AE4" s="2261"/>
    </row>
    <row r="5" spans="1:31" ht="20.100000000000001" customHeight="1">
      <c r="A5" s="12" t="s">
        <v>73</v>
      </c>
      <c r="B5" s="11">
        <v>690</v>
      </c>
      <c r="D5" s="16" t="s">
        <v>381</v>
      </c>
      <c r="E5" s="17">
        <v>350</v>
      </c>
      <c r="G5" s="16" t="s">
        <v>370</v>
      </c>
      <c r="H5" s="17"/>
      <c r="J5" s="16" t="s">
        <v>574</v>
      </c>
      <c r="K5" s="17"/>
      <c r="L5" s="28"/>
      <c r="M5" s="28"/>
      <c r="N5" s="28"/>
      <c r="P5" s="2270"/>
      <c r="Q5" s="2273"/>
      <c r="R5" s="2276"/>
      <c r="S5" s="2262" t="s">
        <v>94</v>
      </c>
      <c r="T5" s="2263"/>
      <c r="U5" s="2263"/>
      <c r="V5" s="2263"/>
      <c r="W5" s="2263"/>
      <c r="X5" s="2264"/>
      <c r="Y5" s="22" t="s">
        <v>575</v>
      </c>
      <c r="Z5" s="2252" t="s">
        <v>576</v>
      </c>
      <c r="AA5" s="2258"/>
      <c r="AB5" s="2259"/>
      <c r="AC5" s="2260"/>
      <c r="AD5" s="2260"/>
      <c r="AE5" s="2261"/>
    </row>
    <row r="6" spans="1:31" ht="20.100000000000001" customHeight="1">
      <c r="A6" s="12" t="s">
        <v>577</v>
      </c>
      <c r="B6" s="11">
        <v>540</v>
      </c>
      <c r="D6" s="18" t="s">
        <v>578</v>
      </c>
      <c r="E6" s="15">
        <v>300</v>
      </c>
      <c r="G6" s="16" t="s">
        <v>370</v>
      </c>
      <c r="H6" s="17"/>
      <c r="J6" s="16" t="s">
        <v>579</v>
      </c>
      <c r="K6" s="17"/>
      <c r="L6" s="28"/>
      <c r="M6" s="28"/>
      <c r="N6" s="28"/>
      <c r="P6" s="2270"/>
      <c r="Q6" s="2273"/>
      <c r="R6" s="2277"/>
      <c r="S6" s="2262" t="s">
        <v>580</v>
      </c>
      <c r="T6" s="2263"/>
      <c r="U6" s="2263"/>
      <c r="V6" s="2263"/>
      <c r="W6" s="2263"/>
      <c r="X6" s="2264"/>
      <c r="Y6" s="22" t="s">
        <v>575</v>
      </c>
      <c r="Z6" s="2230" t="s">
        <v>581</v>
      </c>
      <c r="AA6" s="2252"/>
      <c r="AB6" s="2259"/>
      <c r="AC6" s="2260"/>
      <c r="AD6" s="2260"/>
      <c r="AE6" s="2261"/>
    </row>
    <row r="7" spans="1:31" ht="20.100000000000001" customHeight="1" thickBot="1">
      <c r="A7" s="12" t="s">
        <v>77</v>
      </c>
      <c r="B7" s="11">
        <v>1200</v>
      </c>
      <c r="D7" s="18" t="s">
        <v>582</v>
      </c>
      <c r="E7" s="15">
        <v>300</v>
      </c>
      <c r="G7" s="16" t="s">
        <v>583</v>
      </c>
      <c r="H7" s="17"/>
      <c r="J7" s="16"/>
      <c r="K7" s="17"/>
      <c r="L7" s="28"/>
      <c r="M7" s="28"/>
      <c r="N7" s="28"/>
      <c r="P7" s="2270"/>
      <c r="Q7" s="2274"/>
      <c r="R7" s="23" t="s">
        <v>97</v>
      </c>
      <c r="S7" s="2283" t="s">
        <v>584</v>
      </c>
      <c r="T7" s="2284"/>
      <c r="U7" s="2284"/>
      <c r="V7" s="2284"/>
      <c r="W7" s="2284"/>
      <c r="X7" s="2285"/>
      <c r="Y7" s="21" t="s">
        <v>585</v>
      </c>
      <c r="Z7" s="2253" t="s">
        <v>586</v>
      </c>
      <c r="AA7" s="2254"/>
      <c r="AB7" s="2255"/>
      <c r="AC7" s="2256"/>
      <c r="AD7" s="2256"/>
      <c r="AE7" s="2257"/>
    </row>
    <row r="8" spans="1:31" ht="20.100000000000001" customHeight="1">
      <c r="A8" s="12" t="s">
        <v>587</v>
      </c>
      <c r="B8" s="11">
        <v>640</v>
      </c>
      <c r="D8" s="18" t="s">
        <v>588</v>
      </c>
      <c r="E8" s="15">
        <v>240</v>
      </c>
      <c r="G8" s="16" t="s">
        <v>583</v>
      </c>
      <c r="H8" s="17"/>
      <c r="J8" s="16"/>
      <c r="K8" s="17"/>
      <c r="L8" s="28"/>
      <c r="M8" s="28"/>
      <c r="N8" s="28"/>
      <c r="P8" s="2270"/>
      <c r="Q8" s="2221" t="s">
        <v>589</v>
      </c>
      <c r="R8" s="2227"/>
      <c r="S8" s="2228"/>
      <c r="T8" s="2228"/>
      <c r="U8" s="2228"/>
      <c r="V8" s="2228"/>
      <c r="W8" s="2228"/>
      <c r="X8" s="2228"/>
      <c r="Y8" s="2228"/>
      <c r="Z8" s="2229" t="s">
        <v>590</v>
      </c>
      <c r="AA8" s="2229"/>
      <c r="AB8" s="2229" t="s">
        <v>591</v>
      </c>
      <c r="AC8" s="2229"/>
      <c r="AD8" s="2229" t="s">
        <v>592</v>
      </c>
      <c r="AE8" s="2251"/>
    </row>
    <row r="9" spans="1:31" ht="20.100000000000001" customHeight="1">
      <c r="A9" s="12" t="s">
        <v>80</v>
      </c>
      <c r="B9" s="11">
        <v>640</v>
      </c>
      <c r="D9" s="18" t="s">
        <v>593</v>
      </c>
      <c r="E9" s="24">
        <v>190</v>
      </c>
      <c r="G9" s="16" t="s">
        <v>594</v>
      </c>
      <c r="H9" s="17"/>
      <c r="J9" s="16"/>
      <c r="K9" s="17"/>
      <c r="L9" s="28"/>
      <c r="M9" s="28"/>
      <c r="N9" s="28"/>
      <c r="P9" s="2270"/>
      <c r="Q9" s="2222"/>
      <c r="R9" s="2204" t="s">
        <v>595</v>
      </c>
      <c r="S9" s="2201"/>
      <c r="T9" s="2201"/>
      <c r="U9" s="2201"/>
      <c r="V9" s="2201"/>
      <c r="W9" s="2201"/>
      <c r="X9" s="2201"/>
      <c r="Y9" s="2201"/>
      <c r="Z9" s="2230" t="s">
        <v>596</v>
      </c>
      <c r="AA9" s="2230"/>
      <c r="AB9" s="2230" t="s">
        <v>597</v>
      </c>
      <c r="AC9" s="2230"/>
      <c r="AD9" s="2230" t="s">
        <v>598</v>
      </c>
      <c r="AE9" s="2247"/>
    </row>
    <row r="10" spans="1:31" ht="20.100000000000001" customHeight="1">
      <c r="A10" s="12" t="s">
        <v>599</v>
      </c>
      <c r="B10" s="11">
        <v>400</v>
      </c>
      <c r="D10" s="18" t="s">
        <v>600</v>
      </c>
      <c r="E10" s="24">
        <v>80</v>
      </c>
      <c r="G10" s="16" t="s">
        <v>594</v>
      </c>
      <c r="H10" s="17"/>
      <c r="J10" s="16"/>
      <c r="K10" s="17"/>
      <c r="L10" s="28"/>
      <c r="M10" s="28"/>
      <c r="N10" s="28"/>
      <c r="P10" s="2270"/>
      <c r="Q10" s="2222"/>
      <c r="R10" s="2250" t="s">
        <v>601</v>
      </c>
      <c r="S10" s="2205"/>
      <c r="T10" s="2205"/>
      <c r="U10" s="2205"/>
      <c r="V10" s="2205"/>
      <c r="W10" s="2205"/>
      <c r="X10" s="2205"/>
      <c r="Y10" s="2205"/>
      <c r="Z10" s="2231" t="s">
        <v>602</v>
      </c>
      <c r="AA10" s="2231"/>
      <c r="AB10" s="2246" t="s">
        <v>603</v>
      </c>
      <c r="AC10" s="2195"/>
      <c r="AD10" s="2230" t="s">
        <v>604</v>
      </c>
      <c r="AE10" s="2247"/>
    </row>
    <row r="11" spans="1:31" ht="20.100000000000001" customHeight="1">
      <c r="A11" s="12" t="s">
        <v>81</v>
      </c>
      <c r="B11" s="11">
        <v>400</v>
      </c>
      <c r="D11" s="19" t="s">
        <v>605</v>
      </c>
      <c r="E11" s="24">
        <v>850</v>
      </c>
      <c r="G11" s="16" t="s">
        <v>92</v>
      </c>
      <c r="H11" s="17"/>
      <c r="J11" s="16"/>
      <c r="K11" s="17"/>
      <c r="L11" s="28"/>
      <c r="M11" s="28"/>
      <c r="N11" s="28"/>
      <c r="P11" s="2270"/>
      <c r="Q11" s="2222"/>
      <c r="R11" s="2225" t="s">
        <v>606</v>
      </c>
      <c r="S11" s="2226"/>
      <c r="T11" s="2248" t="s">
        <v>607</v>
      </c>
      <c r="U11" s="2225"/>
      <c r="V11" s="2225"/>
      <c r="W11" s="2225"/>
      <c r="X11" s="2225"/>
      <c r="Y11" s="2226"/>
      <c r="Z11" s="2236" t="s">
        <v>608</v>
      </c>
      <c r="AA11" s="2236"/>
      <c r="AB11" s="2249" t="s">
        <v>609</v>
      </c>
      <c r="AC11" s="2235"/>
      <c r="AD11" s="2235" t="s">
        <v>610</v>
      </c>
      <c r="AE11" s="2245"/>
    </row>
    <row r="12" spans="1:31" ht="20.100000000000001" customHeight="1">
      <c r="A12" s="13" t="s">
        <v>611</v>
      </c>
      <c r="B12" s="11">
        <v>250</v>
      </c>
      <c r="D12" s="30"/>
      <c r="E12" s="30"/>
      <c r="G12" s="18" t="s">
        <v>612</v>
      </c>
      <c r="H12" s="15"/>
      <c r="J12" s="18"/>
      <c r="K12" s="15"/>
      <c r="L12" s="27"/>
      <c r="M12" s="27"/>
      <c r="N12" s="27"/>
      <c r="P12" s="2270"/>
      <c r="Q12" s="2222"/>
      <c r="R12" s="2213" t="s">
        <v>613</v>
      </c>
      <c r="S12" s="2214"/>
      <c r="T12" s="2219" t="s">
        <v>614</v>
      </c>
      <c r="U12" s="2213"/>
      <c r="V12" s="2213"/>
      <c r="W12" s="2213"/>
      <c r="X12" s="2213"/>
      <c r="Y12" s="2214"/>
      <c r="Z12" s="2235" t="s">
        <v>615</v>
      </c>
      <c r="AA12" s="2235"/>
      <c r="AB12" s="2235" t="s">
        <v>616</v>
      </c>
      <c r="AC12" s="2235"/>
      <c r="AD12" s="2235" t="s">
        <v>617</v>
      </c>
      <c r="AE12" s="2245"/>
    </row>
    <row r="13" spans="1:31" ht="20.100000000000001" customHeight="1">
      <c r="A13" s="13" t="s">
        <v>618</v>
      </c>
      <c r="B13" s="11">
        <v>360</v>
      </c>
      <c r="D13" s="25" t="s">
        <v>619</v>
      </c>
      <c r="E13" s="25">
        <v>340</v>
      </c>
      <c r="G13" s="18" t="s">
        <v>620</v>
      </c>
      <c r="H13" s="15"/>
      <c r="J13" s="18"/>
      <c r="K13" s="15"/>
      <c r="L13" s="27"/>
      <c r="M13" s="27"/>
      <c r="N13" s="27"/>
      <c r="P13" s="2270"/>
      <c r="Q13" s="2222"/>
      <c r="R13" s="2215"/>
      <c r="S13" s="2216"/>
      <c r="T13" s="2220"/>
      <c r="U13" s="2217"/>
      <c r="V13" s="2217"/>
      <c r="W13" s="2217"/>
      <c r="X13" s="2217"/>
      <c r="Y13" s="2218"/>
      <c r="Z13" s="2235" t="s">
        <v>621</v>
      </c>
      <c r="AA13" s="2235"/>
      <c r="AB13" s="2235" t="s">
        <v>622</v>
      </c>
      <c r="AC13" s="2235"/>
      <c r="AD13" s="2235" t="s">
        <v>623</v>
      </c>
      <c r="AE13" s="2245"/>
    </row>
    <row r="14" spans="1:31" ht="20.100000000000001" customHeight="1">
      <c r="D14" s="25" t="s">
        <v>624</v>
      </c>
      <c r="E14" s="25">
        <v>440</v>
      </c>
      <c r="G14" s="18" t="s">
        <v>625</v>
      </c>
      <c r="H14" s="15"/>
      <c r="J14" s="18"/>
      <c r="K14" s="15"/>
      <c r="L14" s="27"/>
      <c r="M14" s="27"/>
      <c r="N14" s="27"/>
      <c r="P14" s="2270"/>
      <c r="Q14" s="2222"/>
      <c r="R14" s="2217"/>
      <c r="S14" s="2218"/>
      <c r="T14" s="2248" t="s">
        <v>626</v>
      </c>
      <c r="U14" s="2225"/>
      <c r="V14" s="2225"/>
      <c r="W14" s="2225"/>
      <c r="X14" s="2225"/>
      <c r="Y14" s="2226"/>
      <c r="Z14" s="2235" t="s">
        <v>627</v>
      </c>
      <c r="AA14" s="2235"/>
      <c r="AB14" s="2236"/>
      <c r="AC14" s="2236"/>
      <c r="AD14" s="2236"/>
      <c r="AE14" s="2237"/>
    </row>
    <row r="15" spans="1:31" ht="20.100000000000001" customHeight="1">
      <c r="D15" s="30"/>
      <c r="E15" s="30"/>
      <c r="G15" s="18" t="s">
        <v>628</v>
      </c>
      <c r="H15" s="24"/>
      <c r="J15" s="18"/>
      <c r="K15" s="24"/>
      <c r="L15" s="29"/>
      <c r="M15" s="29"/>
      <c r="N15" s="29"/>
      <c r="P15" s="2270"/>
      <c r="Q15" s="2222"/>
      <c r="R15" s="2286" t="s">
        <v>629</v>
      </c>
      <c r="S15" s="2214"/>
      <c r="T15" s="2209" t="s">
        <v>587</v>
      </c>
      <c r="U15" s="2203"/>
      <c r="V15" s="2203"/>
      <c r="W15" s="2203"/>
      <c r="X15" s="2203"/>
      <c r="Y15" s="2204"/>
      <c r="Z15" s="2230" t="s">
        <v>630</v>
      </c>
      <c r="AA15" s="2230"/>
      <c r="AB15" s="2231"/>
      <c r="AC15" s="2231"/>
      <c r="AD15" s="2231"/>
      <c r="AE15" s="2238"/>
    </row>
    <row r="16" spans="1:31" ht="20.100000000000001" customHeight="1" thickBot="1">
      <c r="D16" s="25" t="s">
        <v>631</v>
      </c>
      <c r="E16" s="25">
        <v>470</v>
      </c>
      <c r="G16" s="18" t="s">
        <v>632</v>
      </c>
      <c r="H16" s="24"/>
      <c r="J16" s="18"/>
      <c r="K16" s="24"/>
      <c r="L16" s="29"/>
      <c r="M16" s="29"/>
      <c r="N16" s="29"/>
      <c r="P16" s="2270"/>
      <c r="Q16" s="2223"/>
      <c r="R16" s="2287"/>
      <c r="S16" s="2288"/>
      <c r="T16" s="2239" t="s">
        <v>633</v>
      </c>
      <c r="U16" s="2240"/>
      <c r="V16" s="2240"/>
      <c r="W16" s="2240"/>
      <c r="X16" s="2240"/>
      <c r="Y16" s="2241"/>
      <c r="Z16" s="2242" t="s">
        <v>634</v>
      </c>
      <c r="AA16" s="2242"/>
      <c r="AB16" s="2243"/>
      <c r="AC16" s="2243"/>
      <c r="AD16" s="2243"/>
      <c r="AE16" s="2244"/>
    </row>
    <row r="17" spans="2:31" ht="20.100000000000001" customHeight="1">
      <c r="D17" s="25" t="s">
        <v>362</v>
      </c>
      <c r="E17" s="25">
        <v>1690</v>
      </c>
      <c r="J17" s="19"/>
      <c r="K17" s="24"/>
      <c r="L17" s="29"/>
      <c r="M17" s="29"/>
      <c r="N17" s="29"/>
      <c r="P17" s="2270"/>
      <c r="Q17" s="2221" t="s">
        <v>87</v>
      </c>
      <c r="R17" s="2217" t="s">
        <v>635</v>
      </c>
      <c r="S17" s="2217"/>
      <c r="T17" s="2217"/>
      <c r="U17" s="2217"/>
      <c r="V17" s="2217"/>
      <c r="W17" s="2217"/>
      <c r="X17" s="2217"/>
      <c r="Y17" s="2218"/>
      <c r="Z17" s="2224" t="s">
        <v>636</v>
      </c>
      <c r="AA17" s="2224"/>
      <c r="AB17" s="2233"/>
      <c r="AC17" s="2233"/>
      <c r="AD17" s="2233"/>
      <c r="AE17" s="2234"/>
    </row>
    <row r="18" spans="2:31" ht="20.100000000000001" customHeight="1">
      <c r="D18" s="30"/>
      <c r="E18" s="30"/>
      <c r="J18" s="25"/>
      <c r="K18" s="25"/>
      <c r="P18" s="2270"/>
      <c r="Q18" s="2222"/>
      <c r="R18" s="2203" t="s">
        <v>637</v>
      </c>
      <c r="S18" s="2203"/>
      <c r="T18" s="2203"/>
      <c r="U18" s="2203"/>
      <c r="V18" s="2203"/>
      <c r="W18" s="2203"/>
      <c r="X18" s="2203"/>
      <c r="Y18" s="2204"/>
      <c r="Z18" s="2235" t="s">
        <v>638</v>
      </c>
      <c r="AA18" s="2235"/>
      <c r="AB18" s="2236" t="s">
        <v>639</v>
      </c>
      <c r="AC18" s="2236"/>
      <c r="AD18" s="2236"/>
      <c r="AE18" s="2237"/>
    </row>
    <row r="19" spans="2:31" ht="20.100000000000001" customHeight="1">
      <c r="D19" s="25" t="s">
        <v>640</v>
      </c>
      <c r="E19" s="25">
        <v>7030</v>
      </c>
      <c r="J19" s="25"/>
      <c r="K19" s="25"/>
      <c r="P19" s="2270"/>
      <c r="Q19" s="2222"/>
      <c r="R19" s="2203" t="s">
        <v>641</v>
      </c>
      <c r="S19" s="2203"/>
      <c r="T19" s="2203"/>
      <c r="U19" s="2203"/>
      <c r="V19" s="2203"/>
      <c r="W19" s="2203"/>
      <c r="X19" s="2203"/>
      <c r="Y19" s="2204"/>
      <c r="Z19" s="2210" t="s">
        <v>642</v>
      </c>
      <c r="AA19" s="2210"/>
      <c r="AB19" s="2196"/>
      <c r="AC19" s="2196"/>
      <c r="AD19" s="2196"/>
      <c r="AE19" s="2197"/>
    </row>
    <row r="20" spans="2:31" ht="20.100000000000001" customHeight="1">
      <c r="D20" s="25" t="s">
        <v>643</v>
      </c>
      <c r="E20" s="25">
        <v>8400</v>
      </c>
      <c r="J20" s="25"/>
      <c r="K20" s="25"/>
      <c r="P20" s="2270"/>
      <c r="Q20" s="2222"/>
      <c r="R20" s="2203" t="s">
        <v>644</v>
      </c>
      <c r="S20" s="2203"/>
      <c r="T20" s="2203"/>
      <c r="U20" s="2203"/>
      <c r="V20" s="2203"/>
      <c r="W20" s="2203"/>
      <c r="X20" s="2203"/>
      <c r="Y20" s="2204"/>
      <c r="Z20" s="2195" t="s">
        <v>645</v>
      </c>
      <c r="AA20" s="2195"/>
      <c r="AB20" s="2205"/>
      <c r="AC20" s="2205"/>
      <c r="AD20" s="2205"/>
      <c r="AE20" s="2206"/>
    </row>
    <row r="21" spans="2:31" ht="20.100000000000001" customHeight="1">
      <c r="D21" s="25" t="s">
        <v>646</v>
      </c>
      <c r="E21" s="25">
        <v>10540</v>
      </c>
      <c r="J21" s="25"/>
      <c r="K21" s="25"/>
      <c r="P21" s="2270"/>
      <c r="Q21" s="2222"/>
      <c r="R21" s="2207" t="s">
        <v>647</v>
      </c>
      <c r="S21" s="2208"/>
      <c r="T21" s="2209" t="s">
        <v>648</v>
      </c>
      <c r="U21" s="2203"/>
      <c r="V21" s="2203"/>
      <c r="W21" s="2203"/>
      <c r="X21" s="2203"/>
      <c r="Y21" s="2204"/>
      <c r="Z21" s="2210" t="s">
        <v>649</v>
      </c>
      <c r="AA21" s="2210"/>
      <c r="AB21" s="2205"/>
      <c r="AC21" s="2205"/>
      <c r="AD21" s="2205"/>
      <c r="AE21" s="2206"/>
    </row>
    <row r="22" spans="2:31" ht="20.100000000000001" customHeight="1">
      <c r="D22" s="25" t="s">
        <v>650</v>
      </c>
      <c r="E22" s="25">
        <v>10</v>
      </c>
      <c r="J22" s="25"/>
      <c r="K22" s="25"/>
      <c r="P22" s="2270"/>
      <c r="Q22" s="2222"/>
      <c r="R22" s="2211" t="s">
        <v>651</v>
      </c>
      <c r="S22" s="2212"/>
      <c r="T22" s="2209" t="s">
        <v>652</v>
      </c>
      <c r="U22" s="2203"/>
      <c r="V22" s="2203"/>
      <c r="W22" s="2203"/>
      <c r="X22" s="2203"/>
      <c r="Y22" s="2204"/>
      <c r="Z22" s="2210" t="s">
        <v>649</v>
      </c>
      <c r="AA22" s="2210"/>
      <c r="AB22" s="2205" t="s">
        <v>653</v>
      </c>
      <c r="AC22" s="2205"/>
      <c r="AD22" s="2205"/>
      <c r="AE22" s="2206"/>
    </row>
    <row r="23" spans="2:31" ht="20.100000000000001" customHeight="1">
      <c r="J23" s="25"/>
      <c r="K23" s="25"/>
      <c r="P23" s="2270"/>
      <c r="Q23" s="2222"/>
      <c r="R23" s="2225" t="s">
        <v>654</v>
      </c>
      <c r="S23" s="2225"/>
      <c r="T23" s="2225"/>
      <c r="U23" s="2225"/>
      <c r="V23" s="2225"/>
      <c r="W23" s="2225"/>
      <c r="X23" s="2225"/>
      <c r="Y23" s="2226"/>
      <c r="Z23" s="2232" t="s">
        <v>655</v>
      </c>
      <c r="AA23" s="2232"/>
      <c r="AB23" s="2201"/>
      <c r="AC23" s="2201"/>
      <c r="AD23" s="2201"/>
      <c r="AE23" s="2202"/>
    </row>
    <row r="24" spans="2:31" ht="20.100000000000001" customHeight="1">
      <c r="J24" s="25"/>
      <c r="K24" s="25"/>
      <c r="P24" s="2270"/>
      <c r="Q24" s="2222"/>
      <c r="R24" s="2193" t="s">
        <v>656</v>
      </c>
      <c r="S24" s="2193"/>
      <c r="T24" s="2193"/>
      <c r="U24" s="2193"/>
      <c r="V24" s="2193"/>
      <c r="W24" s="2193"/>
      <c r="X24" s="2193"/>
      <c r="Y24" s="2194"/>
      <c r="Z24" s="2195" t="s">
        <v>657</v>
      </c>
      <c r="AA24" s="2195"/>
      <c r="AB24" s="2196"/>
      <c r="AC24" s="2196"/>
      <c r="AD24" s="2196"/>
      <c r="AE24" s="2197"/>
    </row>
    <row r="25" spans="2:31" ht="20.100000000000001" customHeight="1" thickBot="1">
      <c r="J25" s="25"/>
      <c r="K25" s="25"/>
      <c r="P25" s="2271"/>
      <c r="Q25" s="2223"/>
      <c r="R25" s="2198" t="s">
        <v>658</v>
      </c>
      <c r="S25" s="2199"/>
      <c r="T25" s="2199"/>
      <c r="U25" s="2199"/>
      <c r="V25" s="2199"/>
      <c r="W25" s="2199"/>
      <c r="X25" s="2199"/>
      <c r="Y25" s="2199"/>
      <c r="Z25" s="2199"/>
      <c r="AA25" s="2199"/>
      <c r="AB25" s="2199"/>
      <c r="AC25" s="2199"/>
      <c r="AD25" s="2199"/>
      <c r="AE25" s="2200"/>
    </row>
    <row r="26" spans="2:31" ht="20.100000000000001" customHeight="1">
      <c r="J26" s="25"/>
      <c r="K26" s="25"/>
      <c r="P26" s="2191" t="s">
        <v>659</v>
      </c>
      <c r="Q26" s="2192"/>
      <c r="R26" s="2192"/>
      <c r="S26" s="2192"/>
      <c r="T26" s="2192"/>
      <c r="U26" s="2192"/>
      <c r="V26" s="2192"/>
      <c r="W26" s="2192"/>
      <c r="X26" s="2192"/>
      <c r="Y26" s="2192"/>
      <c r="Z26" s="2192"/>
      <c r="AA26" s="2192"/>
      <c r="AB26" s="2192"/>
      <c r="AC26" s="2192"/>
      <c r="AD26" s="2192"/>
      <c r="AE26" s="2192"/>
    </row>
    <row r="27" spans="2:31" ht="20.100000000000001" customHeight="1">
      <c r="J27" s="25"/>
      <c r="K27" s="25"/>
    </row>
    <row r="28" spans="2:31" ht="15" customHeight="1">
      <c r="J28" s="25"/>
      <c r="K28" s="25"/>
    </row>
    <row r="29" spans="2:31" ht="15" customHeight="1">
      <c r="J29" s="25"/>
      <c r="K29" s="26"/>
      <c r="L29" s="7"/>
      <c r="M29" s="7"/>
      <c r="N29" s="7"/>
    </row>
    <row r="30" spans="2:31" ht="15" customHeight="1">
      <c r="J30" s="25"/>
      <c r="K30" s="26"/>
      <c r="L30" s="7"/>
      <c r="M30" s="7"/>
      <c r="N30" s="7"/>
    </row>
    <row r="31" spans="2:31" ht="15" customHeight="1">
      <c r="B31" s="10"/>
      <c r="J31" s="25"/>
      <c r="K31" s="26"/>
      <c r="L31" s="7"/>
      <c r="M31" s="7"/>
      <c r="N31" s="7"/>
    </row>
    <row r="32" spans="2:31" ht="15" customHeight="1">
      <c r="J32" s="25"/>
      <c r="K32" s="26"/>
      <c r="L32" s="7"/>
      <c r="M32" s="7"/>
      <c r="N32" s="7"/>
    </row>
    <row r="33" spans="10:14" ht="15" customHeight="1">
      <c r="J33" s="25"/>
      <c r="K33" s="26"/>
      <c r="L33" s="7"/>
      <c r="M33" s="7"/>
      <c r="N33" s="7"/>
    </row>
    <row r="34" spans="10:14" ht="15" customHeight="1">
      <c r="J34" s="25"/>
      <c r="K34" s="26"/>
      <c r="L34" s="7"/>
      <c r="M34" s="7"/>
      <c r="N34" s="7"/>
    </row>
    <row r="35" spans="10:14" ht="15" customHeight="1">
      <c r="J35" s="25"/>
      <c r="K35" s="26"/>
      <c r="L35" s="7"/>
      <c r="M35" s="7"/>
      <c r="N35" s="7"/>
    </row>
    <row r="36" spans="10:14" ht="15" customHeight="1">
      <c r="J36" s="25"/>
      <c r="K36" s="26"/>
      <c r="L36" s="7"/>
      <c r="M36" s="7"/>
      <c r="N36" s="7"/>
    </row>
    <row r="37" spans="10:14" ht="15" customHeight="1"/>
  </sheetData>
  <sheetProtection sheet="1"/>
  <mergeCells count="90">
    <mergeCell ref="Z1:AA1"/>
    <mergeCell ref="AB1:AE1"/>
    <mergeCell ref="Z2:AA2"/>
    <mergeCell ref="AB2:AE2"/>
    <mergeCell ref="P1:P25"/>
    <mergeCell ref="Q1:Q7"/>
    <mergeCell ref="R1:R6"/>
    <mergeCell ref="S1:X1"/>
    <mergeCell ref="S2:X2"/>
    <mergeCell ref="Y2:Y3"/>
    <mergeCell ref="S3:X3"/>
    <mergeCell ref="S7:X7"/>
    <mergeCell ref="T14:Y14"/>
    <mergeCell ref="R15:S16"/>
    <mergeCell ref="AB3:AE3"/>
    <mergeCell ref="S4:X4"/>
    <mergeCell ref="S5:X5"/>
    <mergeCell ref="S6:X6"/>
    <mergeCell ref="Z6:AA6"/>
    <mergeCell ref="AB6:AE6"/>
    <mergeCell ref="AB5:AE5"/>
    <mergeCell ref="Z3:AA3"/>
    <mergeCell ref="Z4:AA4"/>
    <mergeCell ref="Z7:AA7"/>
    <mergeCell ref="AB7:AE7"/>
    <mergeCell ref="Z5:AA5"/>
    <mergeCell ref="AB4:AE4"/>
    <mergeCell ref="AB8:AC8"/>
    <mergeCell ref="AD8:AE8"/>
    <mergeCell ref="R9:Y9"/>
    <mergeCell ref="Z9:AA9"/>
    <mergeCell ref="AB9:AC9"/>
    <mergeCell ref="AD9:AE9"/>
    <mergeCell ref="AB10:AC10"/>
    <mergeCell ref="AD10:AE10"/>
    <mergeCell ref="R11:S11"/>
    <mergeCell ref="T11:Y11"/>
    <mergeCell ref="Z11:AA11"/>
    <mergeCell ref="AB11:AC11"/>
    <mergeCell ref="AD11:AE11"/>
    <mergeCell ref="R10:Y10"/>
    <mergeCell ref="AB15:AE15"/>
    <mergeCell ref="T16:Y16"/>
    <mergeCell ref="Z16:AA16"/>
    <mergeCell ref="AB16:AE16"/>
    <mergeCell ref="AB12:AC12"/>
    <mergeCell ref="AD12:AE12"/>
    <mergeCell ref="Z13:AA13"/>
    <mergeCell ref="AB13:AC13"/>
    <mergeCell ref="AD13:AE13"/>
    <mergeCell ref="AB14:AE14"/>
    <mergeCell ref="Z14:AA14"/>
    <mergeCell ref="Z12:AA12"/>
    <mergeCell ref="AB17:AE17"/>
    <mergeCell ref="R18:Y18"/>
    <mergeCell ref="Z18:AA18"/>
    <mergeCell ref="AB18:AE18"/>
    <mergeCell ref="R19:Y19"/>
    <mergeCell ref="AB19:AE19"/>
    <mergeCell ref="R12:S14"/>
    <mergeCell ref="T12:Y13"/>
    <mergeCell ref="Q17:Q25"/>
    <mergeCell ref="R17:Y17"/>
    <mergeCell ref="Z17:AA17"/>
    <mergeCell ref="R23:Y23"/>
    <mergeCell ref="Q8:Q16"/>
    <mergeCell ref="R8:Y8"/>
    <mergeCell ref="Z8:AA8"/>
    <mergeCell ref="Z19:AA19"/>
    <mergeCell ref="T15:Y15"/>
    <mergeCell ref="Z15:AA15"/>
    <mergeCell ref="Z10:AA10"/>
    <mergeCell ref="Z23:AA23"/>
    <mergeCell ref="AB23:AE23"/>
    <mergeCell ref="R20:Y20"/>
    <mergeCell ref="Z20:AA20"/>
    <mergeCell ref="AB20:AE20"/>
    <mergeCell ref="R21:S21"/>
    <mergeCell ref="T21:Y21"/>
    <mergeCell ref="Z21:AA21"/>
    <mergeCell ref="AB21:AE21"/>
    <mergeCell ref="R22:S22"/>
    <mergeCell ref="T22:Y22"/>
    <mergeCell ref="Z22:AA22"/>
    <mergeCell ref="AB22:AE22"/>
    <mergeCell ref="P26:AE26"/>
    <mergeCell ref="R24:Y24"/>
    <mergeCell ref="Z24:AA24"/>
    <mergeCell ref="AB24:AE24"/>
    <mergeCell ref="R25:AE25"/>
  </mergeCells>
  <phoneticPr fontId="2"/>
  <pageMargins left="0.39370078740157483" right="0" top="0.39370078740157483" bottom="0" header="0.31496062992125984" footer="0.31496062992125984"/>
  <pageSetup paperSize="9" scale="1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T43"/>
  <sheetViews>
    <sheetView view="pageBreakPreview" topLeftCell="A29" zoomScale="98" zoomScaleNormal="70" zoomScaleSheetLayoutView="98" workbookViewId="0">
      <selection activeCell="K39" sqref="K39"/>
    </sheetView>
  </sheetViews>
  <sheetFormatPr defaultColWidth="9" defaultRowHeight="12.6"/>
  <cols>
    <col min="1" max="2" width="5.6640625" style="65" customWidth="1"/>
    <col min="3" max="16" width="8.6640625" style="65" customWidth="1"/>
    <col min="17" max="16384" width="9" style="65"/>
  </cols>
  <sheetData>
    <row r="1" spans="1:20" ht="27.9" customHeight="1">
      <c r="A1" s="655" t="s">
        <v>58</v>
      </c>
      <c r="B1" s="655"/>
      <c r="C1" s="655"/>
      <c r="D1" s="655"/>
      <c r="E1" s="655"/>
      <c r="F1" s="655"/>
      <c r="G1" s="655"/>
      <c r="H1" s="655"/>
      <c r="I1" s="655"/>
      <c r="J1" s="655"/>
      <c r="K1" s="655"/>
      <c r="L1" s="655"/>
      <c r="M1" s="655"/>
      <c r="N1" s="655"/>
      <c r="O1" s="655"/>
      <c r="P1" s="655"/>
    </row>
    <row r="2" spans="1:20" ht="20.100000000000001" customHeight="1">
      <c r="A2" s="663" t="s">
        <v>59</v>
      </c>
      <c r="B2" s="663"/>
      <c r="C2" s="663"/>
      <c r="D2" s="663"/>
      <c r="E2" s="663"/>
      <c r="F2" s="663"/>
      <c r="G2" s="663"/>
      <c r="H2" s="663"/>
      <c r="I2" s="663"/>
      <c r="J2" s="663"/>
      <c r="K2" s="663"/>
      <c r="L2" s="663"/>
      <c r="M2" s="663"/>
      <c r="N2" s="663"/>
      <c r="O2" s="663"/>
      <c r="P2" s="663"/>
    </row>
    <row r="3" spans="1:20" s="234" customFormat="1" ht="20.100000000000001" customHeight="1" thickBot="1">
      <c r="A3" s="664" t="s">
        <v>60</v>
      </c>
      <c r="B3" s="664"/>
      <c r="C3" s="664"/>
      <c r="D3" s="664"/>
      <c r="E3" s="664"/>
      <c r="F3" s="664"/>
      <c r="G3" s="664"/>
      <c r="H3" s="664"/>
      <c r="I3" s="664"/>
      <c r="J3" s="664"/>
      <c r="K3" s="664"/>
      <c r="L3" s="664"/>
      <c r="M3" s="664"/>
      <c r="N3" s="664"/>
      <c r="O3" s="664"/>
      <c r="P3" s="664"/>
    </row>
    <row r="4" spans="1:20" ht="26.25" customHeight="1">
      <c r="A4" s="679" t="s">
        <v>61</v>
      </c>
      <c r="B4" s="682"/>
      <c r="C4" s="683"/>
      <c r="D4" s="683"/>
      <c r="E4" s="683"/>
      <c r="F4" s="683"/>
      <c r="G4" s="683"/>
      <c r="H4" s="683"/>
      <c r="I4" s="683"/>
      <c r="J4" s="684"/>
      <c r="K4" s="749" t="s">
        <v>62</v>
      </c>
      <c r="L4" s="749"/>
      <c r="M4" s="747" t="s">
        <v>63</v>
      </c>
      <c r="N4" s="748"/>
      <c r="O4" s="672" t="s">
        <v>64</v>
      </c>
      <c r="P4" s="736"/>
    </row>
    <row r="5" spans="1:20" ht="33" customHeight="1">
      <c r="A5" s="680"/>
      <c r="B5" s="666" t="s">
        <v>65</v>
      </c>
      <c r="C5" s="667"/>
      <c r="D5" s="676" t="s">
        <v>66</v>
      </c>
      <c r="E5" s="677"/>
      <c r="F5" s="677"/>
      <c r="G5" s="677"/>
      <c r="H5" s="677"/>
      <c r="I5" s="677"/>
      <c r="J5" s="678"/>
      <c r="K5" s="665"/>
      <c r="L5" s="665"/>
      <c r="M5" s="732" t="s">
        <v>671</v>
      </c>
      <c r="N5" s="746"/>
      <c r="O5" s="665" t="s">
        <v>672</v>
      </c>
      <c r="P5" s="685"/>
    </row>
    <row r="6" spans="1:20" ht="33" customHeight="1">
      <c r="A6" s="680"/>
      <c r="B6" s="666" t="s">
        <v>67</v>
      </c>
      <c r="C6" s="667"/>
      <c r="D6" s="676" t="s">
        <v>68</v>
      </c>
      <c r="E6" s="677"/>
      <c r="F6" s="677"/>
      <c r="G6" s="677"/>
      <c r="H6" s="677"/>
      <c r="I6" s="677"/>
      <c r="J6" s="678"/>
      <c r="K6" s="665" t="s">
        <v>670</v>
      </c>
      <c r="L6" s="665"/>
      <c r="M6" s="732" t="s">
        <v>662</v>
      </c>
      <c r="N6" s="746"/>
      <c r="O6" s="665" t="s">
        <v>676</v>
      </c>
      <c r="P6" s="685"/>
    </row>
    <row r="7" spans="1:20" ht="33" customHeight="1" thickBot="1">
      <c r="A7" s="681"/>
      <c r="B7" s="668" t="s">
        <v>71</v>
      </c>
      <c r="C7" s="669"/>
      <c r="D7" s="686" t="s">
        <v>669</v>
      </c>
      <c r="E7" s="687"/>
      <c r="F7" s="687"/>
      <c r="G7" s="687"/>
      <c r="H7" s="687"/>
      <c r="I7" s="687"/>
      <c r="J7" s="688"/>
      <c r="K7" s="673"/>
      <c r="L7" s="673"/>
      <c r="M7" s="753"/>
      <c r="N7" s="754"/>
      <c r="O7" s="674" t="s">
        <v>677</v>
      </c>
      <c r="P7" s="675"/>
    </row>
    <row r="8" spans="1:20" ht="33" customHeight="1">
      <c r="A8" s="755" t="s">
        <v>72</v>
      </c>
      <c r="B8" s="670" t="s">
        <v>346</v>
      </c>
      <c r="C8" s="670"/>
      <c r="D8" s="670"/>
      <c r="E8" s="670"/>
      <c r="F8" s="670"/>
      <c r="G8" s="670"/>
      <c r="H8" s="670"/>
      <c r="I8" s="670"/>
      <c r="J8" s="671"/>
      <c r="K8" s="672" t="s">
        <v>673</v>
      </c>
      <c r="L8" s="672"/>
      <c r="M8" s="750" t="s">
        <v>678</v>
      </c>
      <c r="N8" s="750"/>
      <c r="O8" s="750"/>
      <c r="P8" s="751"/>
    </row>
    <row r="9" spans="1:20" ht="33" customHeight="1">
      <c r="A9" s="756"/>
      <c r="B9" s="771" t="s">
        <v>73</v>
      </c>
      <c r="C9" s="704"/>
      <c r="D9" s="704"/>
      <c r="E9" s="704"/>
      <c r="F9" s="704"/>
      <c r="G9" s="704"/>
      <c r="H9" s="704"/>
      <c r="I9" s="704"/>
      <c r="J9" s="705"/>
      <c r="K9" s="732" t="s">
        <v>674</v>
      </c>
      <c r="L9" s="746"/>
      <c r="M9" s="651" t="s">
        <v>678</v>
      </c>
      <c r="N9" s="653"/>
      <c r="O9" s="653"/>
      <c r="P9" s="654"/>
    </row>
    <row r="10" spans="1:20" ht="33" customHeight="1">
      <c r="A10" s="756"/>
      <c r="B10" s="656" t="s">
        <v>77</v>
      </c>
      <c r="C10" s="657"/>
      <c r="D10" s="657"/>
      <c r="E10" s="657"/>
      <c r="F10" s="657"/>
      <c r="G10" s="657"/>
      <c r="H10" s="657"/>
      <c r="I10" s="657"/>
      <c r="J10" s="658"/>
      <c r="K10" s="732" t="s">
        <v>675</v>
      </c>
      <c r="L10" s="746"/>
      <c r="M10" s="758" t="s">
        <v>679</v>
      </c>
      <c r="N10" s="759"/>
      <c r="O10" s="759"/>
      <c r="P10" s="760"/>
    </row>
    <row r="11" spans="1:20" ht="33" customHeight="1">
      <c r="A11" s="756"/>
      <c r="B11" s="656" t="s">
        <v>78</v>
      </c>
      <c r="C11" s="657"/>
      <c r="D11" s="657"/>
      <c r="E11" s="657"/>
      <c r="F11" s="657"/>
      <c r="G11" s="657"/>
      <c r="H11" s="657"/>
      <c r="I11" s="657"/>
      <c r="J11" s="658"/>
      <c r="K11" s="732" t="s">
        <v>79</v>
      </c>
      <c r="L11" s="746"/>
      <c r="M11" s="761"/>
      <c r="N11" s="762"/>
      <c r="O11" s="762"/>
      <c r="P11" s="763"/>
    </row>
    <row r="12" spans="1:20" ht="33" customHeight="1">
      <c r="A12" s="756"/>
      <c r="B12" s="769" t="s">
        <v>683</v>
      </c>
      <c r="C12" s="769"/>
      <c r="D12" s="769"/>
      <c r="E12" s="769"/>
      <c r="F12" s="769"/>
      <c r="G12" s="769"/>
      <c r="H12" s="769"/>
      <c r="I12" s="769"/>
      <c r="J12" s="770"/>
      <c r="K12" s="752" t="s">
        <v>663</v>
      </c>
      <c r="L12" s="752"/>
      <c r="M12" s="761"/>
      <c r="N12" s="762"/>
      <c r="O12" s="762"/>
      <c r="P12" s="763"/>
      <c r="T12" s="235"/>
    </row>
    <row r="13" spans="1:20" ht="33" customHeight="1">
      <c r="A13" s="756"/>
      <c r="B13" s="656" t="s">
        <v>684</v>
      </c>
      <c r="C13" s="657"/>
      <c r="D13" s="657"/>
      <c r="E13" s="657"/>
      <c r="F13" s="657"/>
      <c r="G13" s="657"/>
      <c r="H13" s="657"/>
      <c r="I13" s="657"/>
      <c r="J13" s="658"/>
      <c r="K13" s="732" t="s">
        <v>69</v>
      </c>
      <c r="L13" s="746"/>
      <c r="M13" s="764"/>
      <c r="N13" s="659"/>
      <c r="O13" s="659"/>
      <c r="P13" s="660"/>
    </row>
    <row r="14" spans="1:20" ht="33" customHeight="1">
      <c r="A14" s="756"/>
      <c r="B14" s="656" t="s">
        <v>694</v>
      </c>
      <c r="C14" s="657"/>
      <c r="D14" s="657"/>
      <c r="E14" s="657"/>
      <c r="F14" s="657"/>
      <c r="G14" s="657"/>
      <c r="H14" s="657"/>
      <c r="I14" s="657"/>
      <c r="J14" s="658"/>
      <c r="K14" s="732"/>
      <c r="L14" s="746"/>
      <c r="M14" s="651"/>
      <c r="N14" s="653"/>
      <c r="O14" s="653"/>
      <c r="P14" s="654"/>
    </row>
    <row r="15" spans="1:20" ht="33" customHeight="1">
      <c r="A15" s="756"/>
      <c r="B15" s="656" t="s">
        <v>82</v>
      </c>
      <c r="C15" s="657"/>
      <c r="D15" s="657"/>
      <c r="E15" s="657"/>
      <c r="F15" s="657"/>
      <c r="G15" s="657"/>
      <c r="H15" s="657"/>
      <c r="I15" s="657"/>
      <c r="J15" s="658"/>
      <c r="K15" s="732" t="s">
        <v>662</v>
      </c>
      <c r="L15" s="746"/>
      <c r="M15" s="689"/>
      <c r="N15" s="649"/>
      <c r="O15" s="649"/>
      <c r="P15" s="695"/>
    </row>
    <row r="16" spans="1:20" ht="33" customHeight="1">
      <c r="A16" s="756"/>
      <c r="B16" s="656" t="s">
        <v>84</v>
      </c>
      <c r="C16" s="657"/>
      <c r="D16" s="657"/>
      <c r="E16" s="657"/>
      <c r="F16" s="657"/>
      <c r="G16" s="657"/>
      <c r="H16" s="658"/>
      <c r="I16" s="646" t="s">
        <v>85</v>
      </c>
      <c r="J16" s="651"/>
      <c r="K16" s="768" t="s">
        <v>680</v>
      </c>
      <c r="L16" s="665"/>
      <c r="M16" s="646" t="s">
        <v>86</v>
      </c>
      <c r="N16" s="651"/>
      <c r="O16" s="768" t="s">
        <v>681</v>
      </c>
      <c r="P16" s="685"/>
    </row>
    <row r="17" spans="1:16" ht="33" customHeight="1" thickBot="1">
      <c r="A17" s="757"/>
      <c r="B17" s="765" t="s">
        <v>682</v>
      </c>
      <c r="C17" s="766"/>
      <c r="D17" s="766"/>
      <c r="E17" s="766"/>
      <c r="F17" s="766"/>
      <c r="G17" s="766"/>
      <c r="H17" s="766"/>
      <c r="I17" s="767"/>
      <c r="J17" s="767"/>
      <c r="K17" s="674" t="s">
        <v>93</v>
      </c>
      <c r="L17" s="674"/>
      <c r="M17" s="662"/>
      <c r="N17" s="767"/>
      <c r="O17" s="767"/>
      <c r="P17" s="772"/>
    </row>
    <row r="18" spans="1:16" ht="33" customHeight="1">
      <c r="A18" s="775" t="s">
        <v>87</v>
      </c>
      <c r="B18" s="777" t="s">
        <v>88</v>
      </c>
      <c r="C18" s="780" t="s">
        <v>89</v>
      </c>
      <c r="D18" s="690" t="s">
        <v>90</v>
      </c>
      <c r="E18" s="691"/>
      <c r="F18" s="691"/>
      <c r="G18" s="691"/>
      <c r="H18" s="691"/>
      <c r="I18" s="692"/>
      <c r="J18" s="782" t="s">
        <v>91</v>
      </c>
      <c r="K18" s="696" t="s">
        <v>113</v>
      </c>
      <c r="L18" s="697"/>
      <c r="M18" s="690"/>
      <c r="N18" s="691"/>
      <c r="O18" s="691"/>
      <c r="P18" s="785"/>
    </row>
    <row r="19" spans="1:16" ht="33" customHeight="1">
      <c r="A19" s="776"/>
      <c r="B19" s="778"/>
      <c r="C19" s="781"/>
      <c r="D19" s="689" t="s">
        <v>92</v>
      </c>
      <c r="E19" s="649"/>
      <c r="F19" s="649"/>
      <c r="G19" s="649"/>
      <c r="H19" s="649"/>
      <c r="I19" s="650"/>
      <c r="J19" s="783"/>
      <c r="K19" s="646" t="s">
        <v>685</v>
      </c>
      <c r="L19" s="651"/>
      <c r="M19" s="689"/>
      <c r="N19" s="649"/>
      <c r="O19" s="649"/>
      <c r="P19" s="695"/>
    </row>
    <row r="20" spans="1:16" ht="33" customHeight="1">
      <c r="A20" s="776"/>
      <c r="B20" s="778"/>
      <c r="C20" s="781"/>
      <c r="D20" s="689" t="s">
        <v>94</v>
      </c>
      <c r="E20" s="649"/>
      <c r="F20" s="649"/>
      <c r="G20" s="649"/>
      <c r="H20" s="649"/>
      <c r="I20" s="650"/>
      <c r="J20" s="784"/>
      <c r="K20" s="651" t="s">
        <v>686</v>
      </c>
      <c r="L20" s="652"/>
      <c r="M20" s="236"/>
      <c r="N20" s="237"/>
      <c r="O20" s="237"/>
      <c r="P20" s="238"/>
    </row>
    <row r="21" spans="1:16" ht="33" customHeight="1" thickBot="1">
      <c r="A21" s="776"/>
      <c r="B21" s="779"/>
      <c r="C21" s="239" t="s">
        <v>97</v>
      </c>
      <c r="D21" s="786" t="s">
        <v>687</v>
      </c>
      <c r="E21" s="787"/>
      <c r="F21" s="787"/>
      <c r="G21" s="787"/>
      <c r="H21" s="787"/>
      <c r="I21" s="788"/>
      <c r="J21" s="242" t="s">
        <v>98</v>
      </c>
      <c r="K21" s="661" t="s">
        <v>685</v>
      </c>
      <c r="L21" s="662"/>
      <c r="M21" s="789"/>
      <c r="N21" s="790"/>
      <c r="O21" s="790"/>
      <c r="P21" s="791"/>
    </row>
    <row r="22" spans="1:16" ht="33" customHeight="1">
      <c r="A22" s="776"/>
      <c r="B22" s="792" t="s">
        <v>99</v>
      </c>
      <c r="C22" s="701" t="s">
        <v>100</v>
      </c>
      <c r="D22" s="702"/>
      <c r="E22" s="702"/>
      <c r="F22" s="702"/>
      <c r="G22" s="702"/>
      <c r="H22" s="703"/>
      <c r="I22" s="699" t="s">
        <v>101</v>
      </c>
      <c r="J22" s="700"/>
      <c r="K22" s="659" t="s">
        <v>103</v>
      </c>
      <c r="L22" s="698"/>
      <c r="M22" s="693" t="s">
        <v>102</v>
      </c>
      <c r="N22" s="694"/>
      <c r="O22" s="659" t="s">
        <v>76</v>
      </c>
      <c r="P22" s="660"/>
    </row>
    <row r="23" spans="1:16" ht="33" customHeight="1" thickBot="1">
      <c r="A23" s="776"/>
      <c r="B23" s="793"/>
      <c r="C23" s="794" t="s">
        <v>104</v>
      </c>
      <c r="D23" s="795"/>
      <c r="E23" s="796"/>
      <c r="F23" s="796"/>
      <c r="G23" s="796"/>
      <c r="H23" s="797"/>
      <c r="I23" s="798" t="s">
        <v>101</v>
      </c>
      <c r="J23" s="799"/>
      <c r="K23" s="800" t="s">
        <v>109</v>
      </c>
      <c r="L23" s="652"/>
      <c r="M23" s="732" t="s">
        <v>102</v>
      </c>
      <c r="N23" s="805"/>
      <c r="O23" s="653" t="s">
        <v>70</v>
      </c>
      <c r="P23" s="654"/>
    </row>
    <row r="24" spans="1:16" ht="33" customHeight="1" thickBot="1">
      <c r="A24" s="706" t="s">
        <v>106</v>
      </c>
      <c r="B24" s="707"/>
      <c r="C24" s="707"/>
      <c r="D24" s="707"/>
      <c r="E24" s="707"/>
      <c r="F24" s="707"/>
      <c r="G24" s="707"/>
      <c r="H24" s="707"/>
      <c r="I24" s="707"/>
      <c r="J24" s="707"/>
      <c r="K24" s="707"/>
      <c r="L24" s="707"/>
      <c r="M24" s="707"/>
      <c r="N24" s="707"/>
      <c r="O24" s="707"/>
      <c r="P24" s="708"/>
    </row>
    <row r="25" spans="1:16" ht="33" customHeight="1">
      <c r="A25" s="709" t="s">
        <v>107</v>
      </c>
      <c r="B25" s="725" t="s">
        <v>108</v>
      </c>
      <c r="C25" s="725"/>
      <c r="D25" s="725"/>
      <c r="E25" s="725"/>
      <c r="F25" s="725"/>
      <c r="G25" s="725"/>
      <c r="H25" s="725"/>
      <c r="I25" s="725"/>
      <c r="J25" s="726"/>
      <c r="K25" s="727" t="s">
        <v>83</v>
      </c>
      <c r="L25" s="727"/>
      <c r="M25" s="728"/>
      <c r="N25" s="728"/>
      <c r="O25" s="728"/>
      <c r="P25" s="729"/>
    </row>
    <row r="26" spans="1:16" ht="33" customHeight="1">
      <c r="A26" s="710"/>
      <c r="B26" s="704" t="s">
        <v>110</v>
      </c>
      <c r="C26" s="704"/>
      <c r="D26" s="704"/>
      <c r="E26" s="704"/>
      <c r="F26" s="704"/>
      <c r="G26" s="704"/>
      <c r="H26" s="704"/>
      <c r="I26" s="704"/>
      <c r="J26" s="705"/>
      <c r="K26" s="646" t="s">
        <v>96</v>
      </c>
      <c r="L26" s="646"/>
      <c r="M26" s="646"/>
      <c r="N26" s="646"/>
      <c r="O26" s="646"/>
      <c r="P26" s="647"/>
    </row>
    <row r="27" spans="1:16" ht="33" customHeight="1">
      <c r="A27" s="710"/>
      <c r="B27" s="704" t="s">
        <v>111</v>
      </c>
      <c r="C27" s="704"/>
      <c r="D27" s="704"/>
      <c r="E27" s="704"/>
      <c r="F27" s="704"/>
      <c r="G27" s="704"/>
      <c r="H27" s="704"/>
      <c r="I27" s="704"/>
      <c r="J27" s="705"/>
      <c r="K27" s="646" t="s">
        <v>105</v>
      </c>
      <c r="L27" s="646"/>
      <c r="M27" s="646"/>
      <c r="N27" s="646"/>
      <c r="O27" s="646"/>
      <c r="P27" s="647"/>
    </row>
    <row r="28" spans="1:16" ht="33" customHeight="1">
      <c r="A28" s="710"/>
      <c r="B28" s="649" t="s">
        <v>112</v>
      </c>
      <c r="C28" s="649"/>
      <c r="D28" s="649"/>
      <c r="E28" s="649"/>
      <c r="F28" s="649"/>
      <c r="G28" s="649"/>
      <c r="H28" s="649"/>
      <c r="I28" s="649"/>
      <c r="J28" s="650"/>
      <c r="K28" s="646" t="s">
        <v>688</v>
      </c>
      <c r="L28" s="646"/>
      <c r="M28" s="646"/>
      <c r="N28" s="646"/>
      <c r="O28" s="646"/>
      <c r="P28" s="647"/>
    </row>
    <row r="29" spans="1:16" ht="33" customHeight="1">
      <c r="A29" s="711"/>
      <c r="B29" s="648" t="s">
        <v>689</v>
      </c>
      <c r="C29" s="649"/>
      <c r="D29" s="649"/>
      <c r="E29" s="649"/>
      <c r="F29" s="649"/>
      <c r="G29" s="649"/>
      <c r="H29" s="649"/>
      <c r="I29" s="649"/>
      <c r="J29" s="650"/>
      <c r="K29" s="651" t="s">
        <v>690</v>
      </c>
      <c r="L29" s="652"/>
      <c r="M29" s="651"/>
      <c r="N29" s="653"/>
      <c r="O29" s="653"/>
      <c r="P29" s="654"/>
    </row>
    <row r="30" spans="1:16" ht="33" customHeight="1" thickBot="1">
      <c r="A30" s="711"/>
      <c r="B30" s="712" t="s">
        <v>114</v>
      </c>
      <c r="C30" s="712"/>
      <c r="D30" s="712"/>
      <c r="E30" s="712"/>
      <c r="F30" s="712"/>
      <c r="G30" s="712"/>
      <c r="H30" s="712"/>
      <c r="I30" s="712"/>
      <c r="J30" s="713"/>
      <c r="K30" s="801" t="s">
        <v>691</v>
      </c>
      <c r="L30" s="801"/>
      <c r="M30" s="730"/>
      <c r="N30" s="730"/>
      <c r="O30" s="730"/>
      <c r="P30" s="731"/>
    </row>
    <row r="31" spans="1:16" ht="33" customHeight="1" thickBot="1">
      <c r="A31" s="714" t="s">
        <v>115</v>
      </c>
      <c r="B31" s="715"/>
      <c r="C31" s="715"/>
      <c r="D31" s="715"/>
      <c r="E31" s="715"/>
      <c r="F31" s="715"/>
      <c r="G31" s="715"/>
      <c r="H31" s="715"/>
      <c r="I31" s="715"/>
      <c r="J31" s="716"/>
      <c r="K31" s="744" t="s">
        <v>692</v>
      </c>
      <c r="L31" s="745"/>
      <c r="M31" s="737"/>
      <c r="N31" s="737"/>
      <c r="O31" s="737"/>
      <c r="P31" s="738"/>
    </row>
    <row r="32" spans="1:16" ht="33" customHeight="1">
      <c r="A32" s="717" t="s">
        <v>116</v>
      </c>
      <c r="B32" s="803" t="s">
        <v>117</v>
      </c>
      <c r="C32" s="803"/>
      <c r="D32" s="803"/>
      <c r="E32" s="803"/>
      <c r="F32" s="803"/>
      <c r="G32" s="803"/>
      <c r="H32" s="803"/>
      <c r="I32" s="803"/>
      <c r="J32" s="804"/>
      <c r="K32" s="672" t="s">
        <v>74</v>
      </c>
      <c r="L32" s="672"/>
      <c r="M32" s="672"/>
      <c r="N32" s="672"/>
      <c r="O32" s="672"/>
      <c r="P32" s="736"/>
    </row>
    <row r="33" spans="1:16" ht="33" customHeight="1" thickBot="1">
      <c r="A33" s="718"/>
      <c r="B33" s="766" t="s">
        <v>118</v>
      </c>
      <c r="C33" s="766"/>
      <c r="D33" s="766"/>
      <c r="E33" s="766"/>
      <c r="F33" s="766"/>
      <c r="G33" s="766"/>
      <c r="H33" s="766"/>
      <c r="I33" s="766"/>
      <c r="J33" s="802"/>
      <c r="K33" s="739" t="s">
        <v>693</v>
      </c>
      <c r="L33" s="739"/>
      <c r="M33" s="739"/>
      <c r="N33" s="739"/>
      <c r="O33" s="739"/>
      <c r="P33" s="740"/>
    </row>
    <row r="34" spans="1:16" ht="33" customHeight="1">
      <c r="A34" s="718"/>
      <c r="B34" s="741" t="s">
        <v>119</v>
      </c>
      <c r="C34" s="742"/>
      <c r="D34" s="742"/>
      <c r="E34" s="742"/>
      <c r="F34" s="742"/>
      <c r="G34" s="742"/>
      <c r="H34" s="742"/>
      <c r="I34" s="742"/>
      <c r="J34" s="743"/>
      <c r="K34" s="665" t="s">
        <v>709</v>
      </c>
      <c r="L34" s="732"/>
      <c r="M34" s="733"/>
      <c r="N34" s="734"/>
      <c r="O34" s="734"/>
      <c r="P34" s="735"/>
    </row>
    <row r="35" spans="1:16" ht="33" customHeight="1" thickBot="1">
      <c r="A35" s="719"/>
      <c r="B35" s="720" t="s">
        <v>120</v>
      </c>
      <c r="C35" s="720"/>
      <c r="D35" s="720"/>
      <c r="E35" s="720"/>
      <c r="F35" s="720"/>
      <c r="G35" s="720"/>
      <c r="H35" s="720"/>
      <c r="I35" s="720"/>
      <c r="J35" s="721"/>
      <c r="K35" s="661" t="s">
        <v>121</v>
      </c>
      <c r="L35" s="661"/>
      <c r="M35" s="722"/>
      <c r="N35" s="723"/>
      <c r="O35" s="723"/>
      <c r="P35" s="724"/>
    </row>
    <row r="36" spans="1:16" ht="7.2" customHeight="1">
      <c r="A36" s="240"/>
      <c r="B36" s="241"/>
      <c r="C36" s="241"/>
      <c r="D36" s="241"/>
      <c r="E36" s="241"/>
      <c r="F36" s="241"/>
      <c r="G36" s="241"/>
      <c r="H36" s="241"/>
      <c r="I36" s="241"/>
      <c r="J36" s="241"/>
      <c r="K36" s="241"/>
      <c r="L36" s="241"/>
      <c r="M36" s="241"/>
      <c r="N36" s="241"/>
      <c r="O36" s="241"/>
      <c r="P36" s="241"/>
    </row>
    <row r="37" spans="1:16" ht="33" customHeight="1">
      <c r="A37" s="773" t="s">
        <v>711</v>
      </c>
      <c r="B37" s="774"/>
      <c r="C37" s="774"/>
      <c r="D37" s="774"/>
      <c r="E37" s="774"/>
      <c r="F37" s="774"/>
      <c r="G37" s="774"/>
      <c r="H37" s="774"/>
      <c r="I37" s="774"/>
      <c r="J37" s="774"/>
      <c r="K37" s="774"/>
      <c r="L37" s="774"/>
      <c r="M37" s="774"/>
      <c r="N37" s="774"/>
      <c r="O37" s="774"/>
      <c r="P37" s="774"/>
    </row>
    <row r="43" spans="1:16">
      <c r="E43" s="65" t="s">
        <v>122</v>
      </c>
    </row>
  </sheetData>
  <sheetProtection selectLockedCells="1" selectUnlockedCells="1"/>
  <mergeCells count="117">
    <mergeCell ref="A37:P37"/>
    <mergeCell ref="A18:A23"/>
    <mergeCell ref="B18:B21"/>
    <mergeCell ref="C18:C20"/>
    <mergeCell ref="J18:J20"/>
    <mergeCell ref="M18:P18"/>
    <mergeCell ref="D21:I21"/>
    <mergeCell ref="M21:P21"/>
    <mergeCell ref="B22:B23"/>
    <mergeCell ref="C23:H23"/>
    <mergeCell ref="D20:I20"/>
    <mergeCell ref="K19:L19"/>
    <mergeCell ref="K20:L20"/>
    <mergeCell ref="I23:J23"/>
    <mergeCell ref="K23:L23"/>
    <mergeCell ref="K30:L30"/>
    <mergeCell ref="M28:P28"/>
    <mergeCell ref="M26:P26"/>
    <mergeCell ref="B33:J33"/>
    <mergeCell ref="B32:J32"/>
    <mergeCell ref="M23:N23"/>
    <mergeCell ref="K28:L28"/>
    <mergeCell ref="K26:L26"/>
    <mergeCell ref="O23:P23"/>
    <mergeCell ref="A8:A17"/>
    <mergeCell ref="M10:P13"/>
    <mergeCell ref="B15:J15"/>
    <mergeCell ref="M15:P15"/>
    <mergeCell ref="B17:H17"/>
    <mergeCell ref="I17:J17"/>
    <mergeCell ref="B16:H16"/>
    <mergeCell ref="I16:J16"/>
    <mergeCell ref="K16:L16"/>
    <mergeCell ref="K15:L15"/>
    <mergeCell ref="O16:P16"/>
    <mergeCell ref="M16:N16"/>
    <mergeCell ref="B12:J12"/>
    <mergeCell ref="B11:J11"/>
    <mergeCell ref="B9:J9"/>
    <mergeCell ref="M17:P17"/>
    <mergeCell ref="B14:J14"/>
    <mergeCell ref="K14:L14"/>
    <mergeCell ref="M14:P14"/>
    <mergeCell ref="O4:P4"/>
    <mergeCell ref="M5:N5"/>
    <mergeCell ref="M4:N4"/>
    <mergeCell ref="K4:L4"/>
    <mergeCell ref="K11:L11"/>
    <mergeCell ref="K13:L13"/>
    <mergeCell ref="M8:P8"/>
    <mergeCell ref="K12:L12"/>
    <mergeCell ref="O6:P6"/>
    <mergeCell ref="M7:N7"/>
    <mergeCell ref="M6:N6"/>
    <mergeCell ref="K6:L6"/>
    <mergeCell ref="K10:L10"/>
    <mergeCell ref="K9:L9"/>
    <mergeCell ref="M9:P9"/>
    <mergeCell ref="B28:J28"/>
    <mergeCell ref="B26:J26"/>
    <mergeCell ref="A24:P24"/>
    <mergeCell ref="A25:A30"/>
    <mergeCell ref="B30:J30"/>
    <mergeCell ref="A31:J31"/>
    <mergeCell ref="A32:A35"/>
    <mergeCell ref="B35:J35"/>
    <mergeCell ref="K35:L35"/>
    <mergeCell ref="M35:P35"/>
    <mergeCell ref="B25:J25"/>
    <mergeCell ref="K25:L25"/>
    <mergeCell ref="M25:P25"/>
    <mergeCell ref="M30:P30"/>
    <mergeCell ref="K34:L34"/>
    <mergeCell ref="M34:P34"/>
    <mergeCell ref="M32:P32"/>
    <mergeCell ref="M31:P31"/>
    <mergeCell ref="K32:L32"/>
    <mergeCell ref="M33:P33"/>
    <mergeCell ref="K33:L33"/>
    <mergeCell ref="B34:J34"/>
    <mergeCell ref="K31:L31"/>
    <mergeCell ref="B27:J27"/>
    <mergeCell ref="D6:J6"/>
    <mergeCell ref="D7:J7"/>
    <mergeCell ref="D19:I19"/>
    <mergeCell ref="D18:I18"/>
    <mergeCell ref="M22:N22"/>
    <mergeCell ref="K17:L17"/>
    <mergeCell ref="M19:P19"/>
    <mergeCell ref="K18:L18"/>
    <mergeCell ref="K22:L22"/>
    <mergeCell ref="I22:J22"/>
    <mergeCell ref="C22:H22"/>
    <mergeCell ref="K27:L27"/>
    <mergeCell ref="M27:P27"/>
    <mergeCell ref="B29:J29"/>
    <mergeCell ref="K29:L29"/>
    <mergeCell ref="M29:P29"/>
    <mergeCell ref="A1:P1"/>
    <mergeCell ref="B13:J13"/>
    <mergeCell ref="O22:P22"/>
    <mergeCell ref="K21:L21"/>
    <mergeCell ref="A2:P2"/>
    <mergeCell ref="A3:P3"/>
    <mergeCell ref="K5:L5"/>
    <mergeCell ref="B6:C6"/>
    <mergeCell ref="B10:J10"/>
    <mergeCell ref="B7:C7"/>
    <mergeCell ref="B8:J8"/>
    <mergeCell ref="K8:L8"/>
    <mergeCell ref="K7:L7"/>
    <mergeCell ref="O7:P7"/>
    <mergeCell ref="D5:J5"/>
    <mergeCell ref="B5:C5"/>
    <mergeCell ref="A4:A7"/>
    <mergeCell ref="B4:J4"/>
    <mergeCell ref="O5:P5"/>
  </mergeCells>
  <phoneticPr fontId="2"/>
  <pageMargins left="0.59055118110236227" right="0" top="0.11811023622047245" bottom="0" header="0" footer="0"/>
  <pageSetup paperSize="9" scale="65"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X66"/>
  <sheetViews>
    <sheetView showZeros="0" view="pageBreakPreview" zoomScale="90" zoomScaleNormal="90" zoomScaleSheetLayoutView="90" workbookViewId="0">
      <selection activeCell="AF47" sqref="AF47"/>
    </sheetView>
  </sheetViews>
  <sheetFormatPr defaultColWidth="1.6640625" defaultRowHeight="12"/>
  <cols>
    <col min="1" max="7" width="1.33203125" style="59" customWidth="1"/>
    <col min="8" max="8" width="3.33203125" style="59" customWidth="1"/>
    <col min="9" max="58" width="1.6640625" style="59" customWidth="1"/>
    <col min="59" max="16384" width="1.6640625" style="59"/>
  </cols>
  <sheetData>
    <row r="1" spans="1:63" ht="12" customHeight="1">
      <c r="AC1" s="900" t="s">
        <v>123</v>
      </c>
      <c r="AD1" s="901"/>
      <c r="AE1" s="901"/>
      <c r="AF1" s="901"/>
      <c r="AG1" s="901"/>
      <c r="AH1" s="901"/>
      <c r="AI1" s="901"/>
      <c r="AJ1" s="902"/>
      <c r="AK1" s="900" t="s">
        <v>124</v>
      </c>
      <c r="AL1" s="901"/>
      <c r="AM1" s="901"/>
      <c r="AN1" s="901"/>
      <c r="AO1" s="901"/>
      <c r="AP1" s="901"/>
      <c r="AQ1" s="901"/>
      <c r="AR1" s="902"/>
      <c r="AS1" s="900" t="s">
        <v>125</v>
      </c>
      <c r="AT1" s="901"/>
      <c r="AU1" s="901"/>
      <c r="AV1" s="901"/>
      <c r="AW1" s="901"/>
      <c r="AX1" s="901"/>
      <c r="AY1" s="901"/>
      <c r="AZ1" s="902"/>
      <c r="BD1" s="900" t="s">
        <v>126</v>
      </c>
      <c r="BE1" s="901"/>
      <c r="BF1" s="901"/>
      <c r="BG1" s="901"/>
      <c r="BH1" s="901"/>
      <c r="BI1" s="901"/>
      <c r="BJ1" s="901"/>
      <c r="BK1" s="902"/>
    </row>
    <row r="2" spans="1:63" ht="50.1" customHeight="1">
      <c r="AC2" s="903"/>
      <c r="AD2" s="904"/>
      <c r="AE2" s="904"/>
      <c r="AF2" s="904"/>
      <c r="AG2" s="904"/>
      <c r="AH2" s="904"/>
      <c r="AI2" s="904"/>
      <c r="AJ2" s="905"/>
      <c r="AK2" s="903"/>
      <c r="AL2" s="904"/>
      <c r="AM2" s="904"/>
      <c r="AN2" s="904"/>
      <c r="AO2" s="904"/>
      <c r="AP2" s="904"/>
      <c r="AQ2" s="904"/>
      <c r="AR2" s="905"/>
      <c r="AS2" s="903"/>
      <c r="AT2" s="904"/>
      <c r="AU2" s="904"/>
      <c r="AV2" s="904"/>
      <c r="AW2" s="904"/>
      <c r="AX2" s="904"/>
      <c r="AY2" s="904"/>
      <c r="AZ2" s="905"/>
      <c r="BD2" s="903"/>
      <c r="BE2" s="904"/>
      <c r="BF2" s="904"/>
      <c r="BG2" s="904"/>
      <c r="BH2" s="904"/>
      <c r="BI2" s="904"/>
      <c r="BJ2" s="904"/>
      <c r="BK2" s="905"/>
    </row>
    <row r="3" spans="1:63" ht="3.9" customHeight="1"/>
    <row r="4" spans="1:63" ht="12" customHeight="1">
      <c r="AE4" s="60"/>
      <c r="AF4" s="60"/>
      <c r="AG4" s="60"/>
      <c r="AH4" s="60"/>
      <c r="AJ4" s="898"/>
      <c r="AK4" s="898"/>
      <c r="AL4" s="898"/>
      <c r="AM4" s="898"/>
      <c r="AN4" s="896" t="s">
        <v>127</v>
      </c>
      <c r="AO4" s="896"/>
      <c r="AP4" s="896"/>
      <c r="AQ4" s="896"/>
      <c r="AR4" s="896"/>
      <c r="AS4" s="896"/>
      <c r="AT4" s="897" t="s">
        <v>128</v>
      </c>
      <c r="AU4" s="897"/>
      <c r="AV4" s="897"/>
      <c r="AW4" s="897"/>
      <c r="AX4" s="897"/>
      <c r="AY4" s="897"/>
      <c r="AZ4" s="897"/>
      <c r="BA4" s="897"/>
      <c r="BB4" s="897"/>
      <c r="BC4" s="897"/>
      <c r="BD4" s="897"/>
      <c r="BE4" s="897"/>
      <c r="BF4" s="897"/>
      <c r="BG4" s="897"/>
      <c r="BH4" s="897"/>
      <c r="BI4" s="897"/>
      <c r="BJ4" s="897"/>
      <c r="BK4" s="897"/>
    </row>
    <row r="5" spans="1:63" ht="12" customHeight="1">
      <c r="A5" s="891" t="s">
        <v>129</v>
      </c>
      <c r="B5" s="891"/>
      <c r="C5" s="891"/>
      <c r="D5" s="891"/>
      <c r="E5" s="891"/>
      <c r="F5" s="891"/>
      <c r="G5" s="891"/>
      <c r="H5" s="891"/>
      <c r="I5" s="891"/>
      <c r="J5" s="891"/>
      <c r="K5" s="891"/>
      <c r="L5" s="891"/>
      <c r="M5" s="891"/>
      <c r="N5" s="891"/>
      <c r="O5" s="891"/>
      <c r="P5" s="891"/>
      <c r="Q5" s="891"/>
      <c r="R5" s="891"/>
      <c r="S5" s="891"/>
      <c r="T5" s="891"/>
      <c r="U5" s="891"/>
      <c r="V5" s="891"/>
      <c r="W5" s="891"/>
      <c r="X5" s="891"/>
    </row>
    <row r="6" spans="1:63" ht="15" customHeight="1">
      <c r="AI6" s="893" t="s">
        <v>130</v>
      </c>
      <c r="AJ6" s="893"/>
      <c r="AK6" s="899" t="s">
        <v>131</v>
      </c>
      <c r="AL6" s="899"/>
      <c r="AM6" s="899"/>
      <c r="AN6" s="899"/>
      <c r="AO6" s="899"/>
      <c r="AP6" s="899"/>
      <c r="AQ6" s="899"/>
      <c r="AR6" s="899"/>
      <c r="AS6" s="899"/>
      <c r="AT6" s="899"/>
      <c r="AU6" s="899"/>
    </row>
    <row r="7" spans="1:63" ht="24" customHeight="1">
      <c r="A7" s="61"/>
      <c r="B7" s="61"/>
      <c r="C7" s="61"/>
      <c r="D7" s="61"/>
      <c r="E7" s="61"/>
      <c r="F7" s="61"/>
      <c r="G7" s="61"/>
      <c r="H7" s="61"/>
      <c r="I7" s="61"/>
      <c r="J7" s="61"/>
      <c r="K7" s="61"/>
      <c r="L7" s="61"/>
      <c r="M7" s="61"/>
      <c r="N7" s="61"/>
      <c r="O7" s="61"/>
      <c r="P7" s="61"/>
      <c r="Q7" s="61"/>
      <c r="R7" s="61"/>
      <c r="S7" s="61"/>
      <c r="T7" s="62"/>
      <c r="U7" s="61"/>
      <c r="V7" s="885" t="s">
        <v>132</v>
      </c>
      <c r="W7" s="886"/>
      <c r="X7" s="886"/>
      <c r="Y7" s="886"/>
      <c r="Z7" s="886"/>
      <c r="AA7" s="886"/>
      <c r="AB7" s="886"/>
      <c r="AC7" s="886"/>
      <c r="AD7" s="886"/>
      <c r="AE7" s="886"/>
      <c r="AF7" s="886"/>
      <c r="AG7" s="886"/>
      <c r="AH7" s="886"/>
      <c r="AI7" s="892"/>
      <c r="AJ7" s="892"/>
      <c r="AK7" s="892"/>
      <c r="AL7" s="892"/>
      <c r="AM7" s="892"/>
      <c r="AN7" s="892"/>
      <c r="AO7" s="892"/>
      <c r="AP7" s="892"/>
      <c r="AQ7" s="892"/>
      <c r="AR7" s="892"/>
      <c r="AS7" s="892"/>
      <c r="AT7" s="892"/>
      <c r="AU7" s="892"/>
      <c r="AV7" s="892"/>
      <c r="AW7" s="892"/>
      <c r="AX7" s="892"/>
      <c r="AY7" s="892"/>
      <c r="AZ7" s="892"/>
      <c r="BA7" s="892"/>
      <c r="BB7" s="892"/>
      <c r="BC7" s="892"/>
      <c r="BD7" s="892"/>
      <c r="BE7" s="892"/>
      <c r="BF7" s="892"/>
      <c r="BG7" s="892"/>
      <c r="BH7" s="892"/>
      <c r="BI7" s="892"/>
      <c r="BJ7" s="892"/>
      <c r="BK7" s="892"/>
    </row>
    <row r="8" spans="1:63" ht="12" customHeight="1">
      <c r="T8" s="63"/>
      <c r="V8" s="883" t="s">
        <v>133</v>
      </c>
      <c r="W8" s="880"/>
      <c r="X8" s="880"/>
      <c r="Y8" s="880"/>
      <c r="Z8" s="880"/>
      <c r="AA8" s="880"/>
      <c r="AB8" s="880"/>
      <c r="AC8" s="880"/>
      <c r="AD8" s="880"/>
      <c r="AE8" s="880"/>
      <c r="AF8" s="880"/>
      <c r="AG8" s="880"/>
      <c r="AH8" s="880"/>
      <c r="AI8" s="892"/>
      <c r="AJ8" s="892"/>
      <c r="AK8" s="892"/>
      <c r="AL8" s="892"/>
      <c r="AM8" s="892"/>
      <c r="AN8" s="892"/>
      <c r="AO8" s="892"/>
      <c r="AP8" s="892"/>
      <c r="AQ8" s="892"/>
      <c r="AR8" s="892"/>
      <c r="AS8" s="892"/>
      <c r="AT8" s="892"/>
      <c r="AU8" s="892"/>
      <c r="AV8" s="892"/>
      <c r="AW8" s="892"/>
      <c r="AX8" s="892"/>
      <c r="AY8" s="892"/>
      <c r="AZ8" s="892"/>
      <c r="BA8" s="892"/>
      <c r="BB8" s="892"/>
      <c r="BC8" s="892"/>
      <c r="BD8" s="892"/>
      <c r="BE8" s="892"/>
      <c r="BF8" s="892"/>
      <c r="BG8" s="892"/>
      <c r="BH8" s="892"/>
      <c r="BI8" s="892"/>
      <c r="BJ8" s="892"/>
      <c r="BK8" s="892"/>
    </row>
    <row r="9" spans="1:63" ht="24" customHeight="1">
      <c r="T9" s="64"/>
      <c r="V9" s="885" t="s">
        <v>134</v>
      </c>
      <c r="W9" s="886"/>
      <c r="X9" s="886"/>
      <c r="Y9" s="886"/>
      <c r="Z9" s="886"/>
      <c r="AA9" s="886"/>
      <c r="AB9" s="886"/>
      <c r="AC9" s="886"/>
      <c r="AD9" s="886"/>
      <c r="AE9" s="886"/>
      <c r="AF9" s="886"/>
      <c r="AG9" s="886"/>
      <c r="AH9" s="886"/>
      <c r="AI9" s="887"/>
      <c r="AJ9" s="887"/>
      <c r="AK9" s="887"/>
      <c r="AL9" s="887"/>
      <c r="AM9" s="887"/>
      <c r="AN9" s="887"/>
      <c r="AO9" s="887"/>
      <c r="AP9" s="887"/>
      <c r="AQ9" s="887"/>
      <c r="AR9" s="887"/>
      <c r="AS9" s="887"/>
      <c r="AT9" s="887"/>
      <c r="AU9" s="887"/>
      <c r="AV9" s="887"/>
      <c r="AW9" s="887"/>
      <c r="AX9" s="887"/>
      <c r="AY9" s="887"/>
      <c r="AZ9" s="887"/>
      <c r="BA9" s="887"/>
      <c r="BB9" s="887"/>
      <c r="BC9" s="887"/>
      <c r="BD9" s="887"/>
      <c r="BE9" s="887"/>
      <c r="BF9" s="887"/>
      <c r="BG9" s="887"/>
      <c r="BH9" s="887"/>
      <c r="BI9" s="887"/>
      <c r="BJ9" s="887"/>
      <c r="BK9" s="887"/>
    </row>
    <row r="10" spans="1:63" ht="12" customHeight="1">
      <c r="T10" s="63"/>
      <c r="V10" s="883" t="s">
        <v>133</v>
      </c>
      <c r="W10" s="880"/>
      <c r="X10" s="880"/>
      <c r="Y10" s="880"/>
      <c r="Z10" s="880"/>
      <c r="AA10" s="880"/>
      <c r="AB10" s="880"/>
      <c r="AC10" s="880"/>
      <c r="AD10" s="880"/>
      <c r="AE10" s="880"/>
      <c r="AF10" s="880"/>
      <c r="AG10" s="880"/>
      <c r="AH10" s="880"/>
      <c r="AI10" s="884"/>
      <c r="AJ10" s="884"/>
      <c r="AK10" s="884"/>
      <c r="AL10" s="884"/>
      <c r="AM10" s="884"/>
      <c r="AN10" s="884"/>
      <c r="AO10" s="884"/>
      <c r="AP10" s="884"/>
      <c r="AQ10" s="884"/>
      <c r="AR10" s="884"/>
      <c r="AS10" s="884"/>
      <c r="AT10" s="884"/>
      <c r="AU10" s="884"/>
      <c r="AV10" s="884"/>
      <c r="AW10" s="884"/>
      <c r="AX10" s="884"/>
      <c r="AY10" s="884"/>
      <c r="AZ10" s="884"/>
      <c r="BA10" s="884"/>
      <c r="BB10" s="884"/>
      <c r="BC10" s="884"/>
      <c r="BD10" s="884"/>
      <c r="BE10" s="884"/>
      <c r="BF10" s="884"/>
      <c r="BG10" s="884"/>
      <c r="BH10" s="884"/>
      <c r="BI10" s="884"/>
      <c r="BJ10" s="884"/>
      <c r="BK10" s="884"/>
    </row>
    <row r="11" spans="1:63" ht="24" customHeight="1">
      <c r="T11" s="64"/>
      <c r="V11" s="885" t="s">
        <v>135</v>
      </c>
      <c r="W11" s="886"/>
      <c r="X11" s="886"/>
      <c r="Y11" s="886"/>
      <c r="Z11" s="886"/>
      <c r="AA11" s="886"/>
      <c r="AB11" s="886"/>
      <c r="AC11" s="886"/>
      <c r="AD11" s="886"/>
      <c r="AE11" s="886"/>
      <c r="AF11" s="886"/>
      <c r="AG11" s="886"/>
      <c r="AH11" s="886"/>
      <c r="AI11" s="894" t="s">
        <v>136</v>
      </c>
      <c r="AJ11" s="894"/>
      <c r="AK11" s="895"/>
      <c r="AL11" s="895"/>
      <c r="AM11" s="895"/>
      <c r="AN11" s="895"/>
      <c r="AO11" s="895"/>
      <c r="AP11" s="895"/>
      <c r="AQ11" s="895"/>
      <c r="AR11" s="895"/>
      <c r="AS11" s="895"/>
      <c r="AT11" s="895" t="s">
        <v>137</v>
      </c>
      <c r="AU11" s="895"/>
      <c r="AV11" s="895"/>
      <c r="AW11" s="895"/>
      <c r="AX11" s="895"/>
      <c r="AY11" s="895"/>
      <c r="AZ11" s="895"/>
      <c r="BA11" s="895"/>
      <c r="BB11" s="895"/>
      <c r="BC11" s="895"/>
      <c r="BD11" s="895"/>
      <c r="BE11" s="895"/>
      <c r="BF11" s="895"/>
      <c r="BG11" s="895"/>
      <c r="BH11" s="895"/>
      <c r="BI11" s="895"/>
      <c r="BJ11" s="895"/>
      <c r="BK11" s="895"/>
    </row>
    <row r="12" spans="1:63" ht="12" customHeight="1">
      <c r="T12" s="63"/>
      <c r="V12" s="883" t="s">
        <v>133</v>
      </c>
      <c r="W12" s="880"/>
      <c r="X12" s="880"/>
      <c r="Y12" s="880"/>
      <c r="Z12" s="880"/>
      <c r="AA12" s="880"/>
      <c r="AB12" s="880"/>
      <c r="AC12" s="880"/>
      <c r="AD12" s="880"/>
      <c r="AE12" s="880"/>
      <c r="AF12" s="880"/>
      <c r="AG12" s="880"/>
      <c r="AH12" s="880"/>
      <c r="AI12" s="884"/>
      <c r="AJ12" s="884"/>
      <c r="AK12" s="884"/>
      <c r="AL12" s="884"/>
      <c r="AM12" s="884"/>
      <c r="AN12" s="884"/>
      <c r="AO12" s="884"/>
      <c r="AP12" s="884"/>
      <c r="AQ12" s="884"/>
      <c r="AR12" s="884"/>
      <c r="AS12" s="884"/>
      <c r="AT12" s="884"/>
      <c r="AU12" s="884"/>
      <c r="AV12" s="884"/>
      <c r="AW12" s="884"/>
      <c r="AX12" s="884"/>
      <c r="AY12" s="884"/>
      <c r="AZ12" s="884"/>
      <c r="BA12" s="884"/>
      <c r="BB12" s="884"/>
      <c r="BC12" s="884"/>
      <c r="BD12" s="884"/>
      <c r="BE12" s="884"/>
      <c r="BF12" s="884"/>
      <c r="BG12" s="884"/>
      <c r="BH12" s="884"/>
      <c r="BI12" s="884"/>
      <c r="BJ12" s="884"/>
      <c r="BK12" s="884"/>
    </row>
    <row r="13" spans="1:63" ht="24" customHeight="1">
      <c r="T13" s="64"/>
      <c r="V13" s="885" t="s">
        <v>138</v>
      </c>
      <c r="W13" s="886"/>
      <c r="X13" s="886"/>
      <c r="Y13" s="886"/>
      <c r="Z13" s="886"/>
      <c r="AA13" s="886"/>
      <c r="AB13" s="886"/>
      <c r="AC13" s="886"/>
      <c r="AD13" s="886"/>
      <c r="AE13" s="886"/>
      <c r="AF13" s="886"/>
      <c r="AG13" s="886"/>
      <c r="AH13" s="886"/>
      <c r="AI13" s="887"/>
      <c r="AJ13" s="887"/>
      <c r="AK13" s="887"/>
      <c r="AL13" s="887"/>
      <c r="AM13" s="887"/>
      <c r="AN13" s="887"/>
      <c r="AO13" s="887"/>
      <c r="AP13" s="887"/>
      <c r="AQ13" s="887"/>
      <c r="AR13" s="887"/>
      <c r="AS13" s="887"/>
      <c r="AT13" s="887"/>
      <c r="AU13" s="887"/>
      <c r="AV13" s="887"/>
      <c r="AW13" s="887"/>
      <c r="AX13" s="887"/>
      <c r="AY13" s="887"/>
      <c r="AZ13" s="887"/>
      <c r="BA13" s="887"/>
      <c r="BB13" s="887"/>
      <c r="BC13" s="887"/>
      <c r="BD13" s="887"/>
      <c r="BE13" s="887"/>
      <c r="BF13" s="887"/>
      <c r="BG13" s="887"/>
      <c r="BH13" s="887"/>
      <c r="BI13" s="887"/>
      <c r="BJ13" s="887"/>
      <c r="BK13" s="887"/>
    </row>
    <row r="14" spans="1:63" ht="12" customHeight="1">
      <c r="T14" s="63"/>
      <c r="V14" s="883" t="s">
        <v>133</v>
      </c>
      <c r="W14" s="880"/>
      <c r="X14" s="880"/>
      <c r="Y14" s="880"/>
      <c r="Z14" s="880"/>
      <c r="AA14" s="880"/>
      <c r="AB14" s="880"/>
      <c r="AC14" s="880"/>
      <c r="AD14" s="880"/>
      <c r="AE14" s="880"/>
      <c r="AF14" s="880"/>
      <c r="AG14" s="880"/>
      <c r="AH14" s="880"/>
      <c r="AI14" s="884"/>
      <c r="AJ14" s="884"/>
      <c r="AK14" s="884"/>
      <c r="AL14" s="884"/>
      <c r="AM14" s="884"/>
      <c r="AN14" s="884"/>
      <c r="AO14" s="884"/>
      <c r="AP14" s="884"/>
      <c r="AQ14" s="884"/>
      <c r="AR14" s="884"/>
      <c r="AS14" s="884"/>
      <c r="AT14" s="884"/>
      <c r="AU14" s="884"/>
      <c r="AV14" s="884"/>
      <c r="AW14" s="884"/>
      <c r="AX14" s="884"/>
      <c r="AY14" s="884"/>
      <c r="AZ14" s="884"/>
      <c r="BA14" s="884"/>
      <c r="BB14" s="884"/>
      <c r="BC14" s="884"/>
      <c r="BD14" s="884"/>
      <c r="BE14" s="884"/>
      <c r="BF14" s="884"/>
      <c r="BG14" s="884"/>
      <c r="BH14" s="884"/>
      <c r="BI14" s="884"/>
      <c r="BJ14" s="884"/>
      <c r="BK14" s="884"/>
    </row>
    <row r="15" spans="1:63" ht="24" customHeight="1">
      <c r="T15" s="64"/>
      <c r="V15" s="885" t="s">
        <v>139</v>
      </c>
      <c r="W15" s="886"/>
      <c r="X15" s="886"/>
      <c r="Y15" s="886"/>
      <c r="Z15" s="886"/>
      <c r="AA15" s="886"/>
      <c r="AB15" s="886"/>
      <c r="AC15" s="886"/>
      <c r="AD15" s="886"/>
      <c r="AE15" s="886"/>
      <c r="AF15" s="886"/>
      <c r="AG15" s="886"/>
      <c r="AH15" s="886"/>
      <c r="AI15" s="887"/>
      <c r="AJ15" s="887"/>
      <c r="AK15" s="887"/>
      <c r="AL15" s="887"/>
      <c r="AM15" s="887"/>
      <c r="AN15" s="887"/>
      <c r="AO15" s="887"/>
      <c r="AP15" s="887"/>
      <c r="AQ15" s="887"/>
      <c r="AR15" s="887"/>
      <c r="AS15" s="887"/>
      <c r="AT15" s="887"/>
      <c r="AU15" s="887"/>
      <c r="AV15" s="887"/>
      <c r="AW15" s="887"/>
      <c r="AX15" s="887"/>
      <c r="AY15" s="887"/>
      <c r="AZ15" s="887"/>
      <c r="BA15" s="887"/>
      <c r="BB15" s="887"/>
      <c r="BC15" s="887"/>
      <c r="BD15" s="887"/>
      <c r="BE15" s="887"/>
      <c r="BF15" s="887"/>
      <c r="BG15" s="887"/>
      <c r="BH15" s="887"/>
      <c r="BI15" s="887"/>
      <c r="BJ15" s="887"/>
      <c r="BK15" s="887"/>
    </row>
    <row r="16" spans="1:63" ht="24" customHeight="1">
      <c r="T16" s="64"/>
      <c r="V16" s="888" t="s">
        <v>140</v>
      </c>
      <c r="W16" s="889"/>
      <c r="X16" s="889"/>
      <c r="Y16" s="889"/>
      <c r="Z16" s="889"/>
      <c r="AA16" s="889"/>
      <c r="AB16" s="889"/>
      <c r="AC16" s="889"/>
      <c r="AD16" s="889"/>
      <c r="AE16" s="889"/>
      <c r="AF16" s="889"/>
      <c r="AG16" s="889"/>
      <c r="AH16" s="889"/>
      <c r="AI16" s="890" t="s">
        <v>141</v>
      </c>
      <c r="AJ16" s="890"/>
      <c r="AK16" s="890"/>
      <c r="AL16" s="890"/>
      <c r="AM16" s="890"/>
      <c r="AN16" s="879"/>
      <c r="AO16" s="879"/>
      <c r="AP16" s="879"/>
      <c r="AQ16" s="879"/>
      <c r="AR16" s="879"/>
      <c r="AS16" s="879"/>
      <c r="AT16" s="879"/>
      <c r="AU16" s="879"/>
      <c r="AV16" s="879"/>
      <c r="AW16" s="879"/>
      <c r="AX16" s="879"/>
      <c r="AY16" s="879"/>
      <c r="AZ16" s="879"/>
      <c r="BA16" s="879"/>
      <c r="BB16" s="879"/>
      <c r="BC16" s="879"/>
      <c r="BD16" s="879"/>
      <c r="BE16" s="879"/>
      <c r="BF16" s="879"/>
      <c r="BG16" s="879"/>
      <c r="BH16" s="879"/>
      <c r="BI16" s="879"/>
      <c r="BJ16" s="879"/>
      <c r="BK16" s="879"/>
    </row>
    <row r="17" spans="1:128" ht="24" customHeight="1">
      <c r="AI17" s="878" t="s">
        <v>142</v>
      </c>
      <c r="AJ17" s="878"/>
      <c r="AK17" s="878"/>
      <c r="AL17" s="878"/>
      <c r="AM17" s="878"/>
      <c r="AN17" s="879" t="s">
        <v>143</v>
      </c>
      <c r="AO17" s="879"/>
      <c r="AP17" s="879"/>
      <c r="AQ17" s="879"/>
      <c r="AR17" s="879"/>
      <c r="AS17" s="879"/>
      <c r="AT17" s="879"/>
      <c r="AU17" s="879"/>
      <c r="AV17" s="879"/>
      <c r="AW17" s="879"/>
      <c r="AX17" s="879"/>
      <c r="AY17" s="879"/>
      <c r="AZ17" s="879"/>
      <c r="BA17" s="879"/>
      <c r="BB17" s="879"/>
      <c r="BC17" s="879"/>
      <c r="BD17" s="879"/>
      <c r="BE17" s="879"/>
      <c r="BF17" s="879"/>
      <c r="BG17" s="879"/>
      <c r="BH17" s="879"/>
      <c r="BI17" s="879"/>
      <c r="BJ17" s="879"/>
      <c r="BK17" s="879"/>
    </row>
    <row r="18" spans="1:128" ht="24" customHeight="1">
      <c r="AI18" s="880" t="s">
        <v>144</v>
      </c>
      <c r="AJ18" s="880"/>
      <c r="AK18" s="880"/>
      <c r="AL18" s="880"/>
      <c r="AM18" s="880"/>
      <c r="AN18" s="879"/>
      <c r="AO18" s="879"/>
      <c r="AP18" s="879"/>
      <c r="AQ18" s="879"/>
      <c r="AR18" s="879"/>
      <c r="AS18" s="879"/>
      <c r="AT18" s="879"/>
      <c r="AU18" s="879"/>
      <c r="AV18" s="879"/>
      <c r="AW18" s="879"/>
      <c r="AX18" s="879"/>
      <c r="AY18" s="879"/>
      <c r="AZ18" s="879"/>
      <c r="BA18" s="879"/>
      <c r="BB18" s="879"/>
      <c r="BC18" s="879"/>
      <c r="BD18" s="879"/>
      <c r="BE18" s="879"/>
      <c r="BF18" s="879"/>
      <c r="BG18" s="879"/>
      <c r="BH18" s="879"/>
      <c r="BI18" s="879"/>
      <c r="BJ18" s="879"/>
      <c r="BK18" s="879"/>
    </row>
    <row r="19" spans="1:128" ht="24" customHeight="1">
      <c r="AI19" s="881" t="s">
        <v>145</v>
      </c>
      <c r="AJ19" s="881"/>
      <c r="AK19" s="881"/>
      <c r="AL19" s="881"/>
      <c r="AM19" s="881"/>
      <c r="AN19" s="882"/>
      <c r="AO19" s="882"/>
      <c r="AP19" s="882"/>
      <c r="AQ19" s="882"/>
      <c r="AR19" s="882"/>
      <c r="AS19" s="882"/>
      <c r="AT19" s="882"/>
      <c r="AU19" s="882"/>
      <c r="AV19" s="882"/>
      <c r="AW19" s="882"/>
      <c r="AX19" s="882"/>
      <c r="AY19" s="882"/>
      <c r="AZ19" s="882"/>
      <c r="BA19" s="882"/>
      <c r="BB19" s="882"/>
      <c r="BC19" s="882"/>
      <c r="BD19" s="882"/>
      <c r="BE19" s="882"/>
      <c r="BF19" s="882"/>
      <c r="BG19" s="882"/>
      <c r="BH19" s="882"/>
      <c r="BI19" s="882"/>
      <c r="BJ19" s="882"/>
      <c r="BK19" s="882"/>
    </row>
    <row r="20" spans="1:128" ht="3.9" customHeight="1"/>
    <row r="21" spans="1:128" ht="18" customHeight="1">
      <c r="E21" s="921" t="s">
        <v>146</v>
      </c>
      <c r="F21" s="921"/>
      <c r="G21" s="921"/>
      <c r="H21" s="921"/>
      <c r="I21" s="921"/>
      <c r="J21" s="921"/>
      <c r="K21" s="921"/>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1"/>
      <c r="AI21" s="921"/>
      <c r="AJ21" s="921"/>
      <c r="AK21" s="921"/>
      <c r="AL21" s="921"/>
      <c r="AM21" s="921"/>
      <c r="AN21" s="921"/>
      <c r="AO21" s="921"/>
      <c r="AP21" s="921"/>
      <c r="AQ21" s="921"/>
      <c r="AR21" s="921"/>
      <c r="AS21" s="921"/>
      <c r="AT21" s="921"/>
      <c r="AU21" s="921"/>
      <c r="AV21" s="921"/>
      <c r="AW21" s="921"/>
      <c r="AX21" s="921"/>
      <c r="AY21" s="921"/>
      <c r="AZ21" s="921"/>
      <c r="BA21" s="921"/>
      <c r="BB21" s="921"/>
      <c r="BC21" s="921"/>
      <c r="BD21" s="921"/>
      <c r="BE21" s="921"/>
      <c r="BF21" s="921"/>
      <c r="BN21" s="65"/>
      <c r="BO21" s="65"/>
      <c r="DN21" s="65"/>
      <c r="DO21" s="65"/>
      <c r="DP21" s="65"/>
      <c r="DQ21" s="65"/>
    </row>
    <row r="22" spans="1:128" ht="9.9" customHeight="1">
      <c r="AQ22" s="66"/>
      <c r="BN22" s="65"/>
      <c r="BO22" s="65"/>
      <c r="DN22" s="65"/>
      <c r="DO22" s="65"/>
      <c r="DP22" s="65"/>
      <c r="DQ22" s="65"/>
    </row>
    <row r="23" spans="1:128" ht="12" customHeight="1">
      <c r="A23" s="632" t="s">
        <v>147</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2"/>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N23" s="65"/>
      <c r="BO23" s="65"/>
      <c r="DN23" s="65"/>
      <c r="DO23" s="65"/>
      <c r="DP23" s="65"/>
      <c r="DQ23" s="65"/>
    </row>
    <row r="24" spans="1:128" ht="3.9" customHeight="1">
      <c r="BN24" s="65"/>
      <c r="BO24" s="65"/>
      <c r="DN24" s="65"/>
      <c r="DO24" s="65"/>
      <c r="DP24" s="65"/>
      <c r="DQ24" s="65"/>
    </row>
    <row r="25" spans="1:128" ht="12" customHeight="1">
      <c r="A25" s="67"/>
      <c r="AG25" s="906" t="s">
        <v>148</v>
      </c>
      <c r="AH25" s="906"/>
      <c r="AI25" s="906"/>
      <c r="BN25" s="65"/>
      <c r="BO25" s="65"/>
      <c r="DN25" s="65"/>
      <c r="DO25" s="65"/>
      <c r="DP25" s="65"/>
      <c r="DQ25" s="65"/>
    </row>
    <row r="26" spans="1:128" ht="24.9" customHeight="1">
      <c r="A26" s="860" t="s">
        <v>149</v>
      </c>
      <c r="B26" s="861"/>
      <c r="C26" s="861"/>
      <c r="D26" s="861"/>
      <c r="E26" s="861"/>
      <c r="F26" s="861"/>
      <c r="G26" s="861"/>
      <c r="H26" s="862"/>
      <c r="I26" s="869" t="s">
        <v>150</v>
      </c>
      <c r="J26" s="870"/>
      <c r="K26" s="870"/>
      <c r="L26" s="870"/>
      <c r="M26" s="871"/>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872"/>
      <c r="AK26" s="872"/>
      <c r="AL26" s="872"/>
      <c r="AM26" s="872"/>
      <c r="AN26" s="872"/>
      <c r="AO26" s="872"/>
      <c r="AP26" s="809" t="s">
        <v>151</v>
      </c>
      <c r="AQ26" s="809"/>
      <c r="AR26" s="809"/>
      <c r="AS26" s="809"/>
      <c r="AT26" s="873" t="s">
        <v>152</v>
      </c>
      <c r="AU26" s="873"/>
      <c r="AV26" s="873"/>
      <c r="AW26" s="873"/>
      <c r="AX26" s="873"/>
      <c r="AY26" s="873"/>
      <c r="AZ26" s="873"/>
      <c r="BA26" s="874" t="s">
        <v>153</v>
      </c>
      <c r="BB26" s="874"/>
      <c r="BC26" s="874"/>
      <c r="BD26" s="874"/>
      <c r="BE26" s="846"/>
      <c r="BF26" s="846"/>
      <c r="BG26" s="846"/>
      <c r="BH26" s="847"/>
      <c r="BI26" s="811" t="s">
        <v>154</v>
      </c>
      <c r="BJ26" s="809"/>
      <c r="BN26" s="65"/>
      <c r="BO26" s="65"/>
      <c r="DN26" s="65"/>
      <c r="DO26" s="65"/>
      <c r="DP26" s="65"/>
      <c r="DQ26" s="65"/>
      <c r="DR26" s="65"/>
      <c r="DS26" s="65"/>
      <c r="DT26" s="65"/>
      <c r="DU26" s="65"/>
      <c r="DV26" s="65"/>
      <c r="DW26" s="65"/>
      <c r="DX26" s="65"/>
    </row>
    <row r="27" spans="1:128" ht="24.9" customHeight="1">
      <c r="A27" s="863"/>
      <c r="B27" s="864"/>
      <c r="C27" s="864"/>
      <c r="D27" s="864"/>
      <c r="E27" s="864"/>
      <c r="F27" s="864"/>
      <c r="G27" s="864"/>
      <c r="H27" s="865"/>
      <c r="I27" s="848" t="s">
        <v>155</v>
      </c>
      <c r="J27" s="849"/>
      <c r="K27" s="849"/>
      <c r="L27" s="850"/>
      <c r="M27" s="854" t="s">
        <v>130</v>
      </c>
      <c r="N27" s="855"/>
      <c r="O27" s="875" t="s">
        <v>131</v>
      </c>
      <c r="P27" s="875"/>
      <c r="Q27" s="875"/>
      <c r="R27" s="875"/>
      <c r="S27" s="875"/>
      <c r="T27" s="875"/>
      <c r="U27" s="875"/>
      <c r="V27" s="875"/>
      <c r="W27" s="875"/>
      <c r="X27" s="875"/>
      <c r="Y27" s="875"/>
      <c r="Z27" s="858"/>
      <c r="AA27" s="845"/>
      <c r="AB27" s="845"/>
      <c r="AC27" s="845"/>
      <c r="AD27" s="845"/>
      <c r="AE27" s="845"/>
      <c r="AF27" s="845"/>
      <c r="AG27" s="845"/>
      <c r="AH27" s="845"/>
      <c r="AI27" s="845"/>
      <c r="AJ27" s="845"/>
      <c r="AK27" s="845"/>
      <c r="AL27" s="876" t="s">
        <v>156</v>
      </c>
      <c r="AM27" s="876"/>
      <c r="AN27" s="876"/>
      <c r="AO27" s="877"/>
      <c r="AP27" s="856" t="s">
        <v>157</v>
      </c>
      <c r="AQ27" s="856"/>
      <c r="AR27" s="856"/>
      <c r="AS27" s="856"/>
      <c r="AT27" s="857"/>
      <c r="AU27" s="857"/>
      <c r="AV27" s="857"/>
      <c r="AW27" s="857"/>
      <c r="AX27" s="857"/>
      <c r="AY27" s="857"/>
      <c r="AZ27" s="857"/>
      <c r="BA27" s="857"/>
      <c r="BB27" s="857"/>
      <c r="BC27" s="857"/>
      <c r="BD27" s="857"/>
      <c r="BE27" s="857"/>
      <c r="BF27" s="857"/>
      <c r="BG27" s="857"/>
      <c r="BH27" s="857"/>
      <c r="BI27" s="857"/>
      <c r="BJ27" s="857"/>
      <c r="BN27" s="65"/>
      <c r="BO27" s="65"/>
      <c r="DN27" s="65"/>
      <c r="DO27" s="65"/>
      <c r="DP27" s="65"/>
      <c r="DQ27" s="65"/>
      <c r="DR27" s="65"/>
      <c r="DS27" s="65"/>
      <c r="DT27" s="65"/>
      <c r="DU27" s="65"/>
      <c r="DV27" s="65"/>
      <c r="DW27" s="65"/>
      <c r="DX27" s="65"/>
    </row>
    <row r="28" spans="1:128" ht="24.9" customHeight="1">
      <c r="A28" s="866"/>
      <c r="B28" s="867"/>
      <c r="C28" s="867"/>
      <c r="D28" s="867"/>
      <c r="E28" s="867"/>
      <c r="F28" s="867"/>
      <c r="G28" s="867"/>
      <c r="H28" s="868"/>
      <c r="I28" s="851"/>
      <c r="J28" s="852"/>
      <c r="K28" s="852"/>
      <c r="L28" s="853"/>
      <c r="M28" s="858"/>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5"/>
      <c r="AM28" s="845"/>
      <c r="AN28" s="845"/>
      <c r="AO28" s="845"/>
      <c r="AP28" s="845"/>
      <c r="AQ28" s="845"/>
      <c r="AR28" s="845"/>
      <c r="AS28" s="845"/>
      <c r="AT28" s="845"/>
      <c r="AU28" s="845"/>
      <c r="AV28" s="845"/>
      <c r="AW28" s="845"/>
      <c r="AX28" s="845"/>
      <c r="AY28" s="845"/>
      <c r="AZ28" s="845"/>
      <c r="BA28" s="845"/>
      <c r="BB28" s="845"/>
      <c r="BC28" s="845"/>
      <c r="BD28" s="845"/>
      <c r="BE28" s="845"/>
      <c r="BF28" s="845"/>
      <c r="BG28" s="845"/>
      <c r="BH28" s="845"/>
      <c r="BI28" s="845"/>
      <c r="BJ28" s="859"/>
      <c r="BN28" s="65"/>
      <c r="BO28" s="65"/>
      <c r="DN28" s="65"/>
      <c r="DO28" s="65"/>
      <c r="DP28" s="65"/>
      <c r="DQ28" s="65"/>
      <c r="DR28" s="65"/>
      <c r="DS28" s="65"/>
      <c r="DT28" s="65"/>
      <c r="DU28" s="65"/>
      <c r="DV28" s="65"/>
      <c r="DW28" s="65"/>
      <c r="DX28" s="65"/>
    </row>
    <row r="29" spans="1:128" ht="24.9" customHeight="1">
      <c r="A29" s="807" t="s">
        <v>158</v>
      </c>
      <c r="B29" s="807"/>
      <c r="C29" s="807"/>
      <c r="D29" s="807"/>
      <c r="E29" s="807"/>
      <c r="F29" s="807"/>
      <c r="G29" s="807"/>
      <c r="H29" s="807"/>
      <c r="I29" s="843"/>
      <c r="J29" s="843"/>
      <c r="K29" s="843"/>
      <c r="L29" s="843"/>
      <c r="M29" s="843"/>
      <c r="N29" s="843"/>
      <c r="O29" s="843"/>
      <c r="P29" s="843"/>
      <c r="Q29" s="843"/>
      <c r="R29" s="843"/>
      <c r="S29" s="843"/>
      <c r="T29" s="843"/>
      <c r="U29" s="843"/>
      <c r="V29" s="843"/>
      <c r="W29" s="843"/>
      <c r="X29" s="843"/>
      <c r="Y29" s="843"/>
      <c r="Z29" s="843"/>
      <c r="AA29" s="843"/>
      <c r="AB29" s="843"/>
      <c r="AC29" s="843"/>
      <c r="AD29" s="843"/>
      <c r="AE29" s="843"/>
      <c r="AF29" s="843"/>
      <c r="AG29" s="843"/>
      <c r="AH29" s="843"/>
      <c r="AI29" s="843"/>
      <c r="AJ29" s="843"/>
      <c r="AK29" s="843"/>
      <c r="AL29" s="843"/>
      <c r="AM29" s="843"/>
      <c r="AN29" s="843"/>
      <c r="AO29" s="843"/>
      <c r="AP29" s="843"/>
      <c r="AQ29" s="843"/>
      <c r="AR29" s="843"/>
      <c r="AS29" s="843"/>
      <c r="AT29" s="843"/>
      <c r="AU29" s="843"/>
      <c r="AV29" s="843"/>
      <c r="AW29" s="843"/>
      <c r="AX29" s="843"/>
      <c r="AY29" s="843"/>
      <c r="AZ29" s="843"/>
      <c r="BA29" s="843"/>
      <c r="BB29" s="843"/>
      <c r="BC29" s="843"/>
      <c r="BD29" s="843"/>
      <c r="BE29" s="843"/>
      <c r="BF29" s="843"/>
      <c r="BG29" s="843"/>
      <c r="BH29" s="843"/>
      <c r="BI29" s="843"/>
      <c r="BJ29" s="843"/>
      <c r="BN29" s="65"/>
      <c r="BO29" s="65"/>
      <c r="DN29" s="65"/>
      <c r="DO29" s="65"/>
      <c r="DP29" s="65"/>
      <c r="DQ29" s="65"/>
      <c r="DR29" s="65"/>
      <c r="DS29" s="65"/>
      <c r="DT29" s="65"/>
      <c r="DU29" s="65"/>
      <c r="DV29" s="65"/>
      <c r="DW29" s="65"/>
      <c r="DX29" s="65"/>
    </row>
    <row r="30" spans="1:128" ht="24.9" customHeight="1">
      <c r="A30" s="807" t="s">
        <v>159</v>
      </c>
      <c r="B30" s="807"/>
      <c r="C30" s="807"/>
      <c r="D30" s="807"/>
      <c r="E30" s="807"/>
      <c r="F30" s="807"/>
      <c r="G30" s="807"/>
      <c r="H30" s="807"/>
      <c r="I30" s="819" t="s">
        <v>160</v>
      </c>
      <c r="J30" s="820"/>
      <c r="K30" s="820"/>
      <c r="L30" s="820"/>
      <c r="M30" s="820" t="s">
        <v>161</v>
      </c>
      <c r="N30" s="820"/>
      <c r="O30" s="844" t="s">
        <v>162</v>
      </c>
      <c r="P30" s="844"/>
      <c r="Q30" s="844"/>
      <c r="R30" s="68" t="s">
        <v>163</v>
      </c>
      <c r="S30" s="845"/>
      <c r="T30" s="845"/>
      <c r="U30" s="845"/>
      <c r="V30" s="845"/>
      <c r="W30" s="845"/>
      <c r="X30" s="845"/>
      <c r="Y30" s="845"/>
      <c r="Z30" s="845"/>
      <c r="AA30" s="845"/>
      <c r="AB30" s="845"/>
      <c r="AC30" s="845"/>
      <c r="AD30" s="845"/>
      <c r="AE30" s="69" t="s">
        <v>164</v>
      </c>
      <c r="AF30" s="807" t="s">
        <v>165</v>
      </c>
      <c r="AG30" s="807"/>
      <c r="AH30" s="807"/>
      <c r="AI30" s="807"/>
      <c r="AJ30" s="807"/>
      <c r="AK30" s="807"/>
      <c r="AL30" s="807"/>
      <c r="AM30" s="807"/>
      <c r="AN30" s="819" t="s">
        <v>160</v>
      </c>
      <c r="AO30" s="820"/>
      <c r="AP30" s="820"/>
      <c r="AQ30" s="820"/>
      <c r="AR30" s="820" t="s">
        <v>161</v>
      </c>
      <c r="AS30" s="820"/>
      <c r="AT30" s="844" t="s">
        <v>162</v>
      </c>
      <c r="AU30" s="844"/>
      <c r="AV30" s="844"/>
      <c r="AW30" s="68" t="s">
        <v>163</v>
      </c>
      <c r="AX30" s="845"/>
      <c r="AY30" s="845"/>
      <c r="AZ30" s="845"/>
      <c r="BA30" s="845"/>
      <c r="BB30" s="845"/>
      <c r="BC30" s="845"/>
      <c r="BD30" s="845"/>
      <c r="BE30" s="845"/>
      <c r="BF30" s="845"/>
      <c r="BG30" s="845"/>
      <c r="BH30" s="845"/>
      <c r="BI30" s="845"/>
      <c r="BJ30" s="69" t="s">
        <v>164</v>
      </c>
      <c r="BK30" s="70"/>
      <c r="BN30" s="65"/>
      <c r="BO30" s="65"/>
      <c r="DN30" s="65"/>
      <c r="DO30" s="65"/>
      <c r="DP30" s="65"/>
      <c r="DQ30" s="65"/>
      <c r="DR30" s="65"/>
      <c r="DS30" s="65"/>
      <c r="DT30" s="65"/>
      <c r="DU30" s="65"/>
      <c r="DV30" s="65"/>
      <c r="DW30" s="65"/>
      <c r="DX30" s="65"/>
    </row>
    <row r="31" spans="1:128" ht="24.9" customHeight="1">
      <c r="A31" s="807" t="s">
        <v>166</v>
      </c>
      <c r="B31" s="807"/>
      <c r="C31" s="807"/>
      <c r="D31" s="807"/>
      <c r="E31" s="807"/>
      <c r="F31" s="807"/>
      <c r="G31" s="807"/>
      <c r="H31" s="807"/>
      <c r="I31" s="840" t="s">
        <v>167</v>
      </c>
      <c r="J31" s="841"/>
      <c r="K31" s="841"/>
      <c r="L31" s="841"/>
      <c r="M31" s="841"/>
      <c r="N31" s="841"/>
      <c r="O31" s="841"/>
      <c r="P31" s="841"/>
      <c r="Q31" s="841"/>
      <c r="R31" s="841"/>
      <c r="S31" s="841"/>
      <c r="T31" s="841"/>
      <c r="U31" s="841"/>
      <c r="V31" s="841"/>
      <c r="W31" s="841"/>
      <c r="X31" s="841"/>
      <c r="Y31" s="841"/>
      <c r="Z31" s="837" t="s">
        <v>168</v>
      </c>
      <c r="AA31" s="837"/>
      <c r="AB31" s="837"/>
      <c r="AC31" s="837"/>
      <c r="AD31" s="837"/>
      <c r="AE31" s="837"/>
      <c r="AF31" s="837"/>
      <c r="AG31" s="837"/>
      <c r="AH31" s="913" t="s">
        <v>169</v>
      </c>
      <c r="AI31" s="913"/>
      <c r="AJ31" s="840" t="s">
        <v>167</v>
      </c>
      <c r="AK31" s="841"/>
      <c r="AL31" s="841"/>
      <c r="AM31" s="841"/>
      <c r="AN31" s="841"/>
      <c r="AO31" s="841"/>
      <c r="AP31" s="841"/>
      <c r="AQ31" s="841"/>
      <c r="AR31" s="841"/>
      <c r="AS31" s="841"/>
      <c r="AT31" s="841"/>
      <c r="AU31" s="841"/>
      <c r="AV31" s="841"/>
      <c r="AW31" s="841"/>
      <c r="AX31" s="841"/>
      <c r="AY31" s="841"/>
      <c r="AZ31" s="841"/>
      <c r="BA31" s="837" t="s">
        <v>170</v>
      </c>
      <c r="BB31" s="837"/>
      <c r="BC31" s="837"/>
      <c r="BD31" s="837"/>
      <c r="BE31" s="837"/>
      <c r="BF31" s="837"/>
      <c r="BG31" s="837"/>
      <c r="BH31" s="837"/>
      <c r="BI31" s="924" t="s">
        <v>171</v>
      </c>
      <c r="BJ31" s="925"/>
      <c r="BN31" s="65"/>
      <c r="BO31" s="65"/>
      <c r="DN31" s="65"/>
      <c r="DO31" s="65"/>
      <c r="DP31" s="65"/>
      <c r="DQ31" s="65"/>
      <c r="DR31" s="65"/>
      <c r="DS31" s="65"/>
      <c r="DT31" s="65"/>
      <c r="DU31" s="65"/>
      <c r="DV31" s="65"/>
      <c r="DW31" s="65"/>
      <c r="DX31" s="65"/>
    </row>
    <row r="32" spans="1:128" ht="24.9" customHeight="1">
      <c r="A32" s="842" t="s">
        <v>172</v>
      </c>
      <c r="B32" s="809"/>
      <c r="C32" s="809"/>
      <c r="D32" s="809"/>
      <c r="E32" s="809"/>
      <c r="F32" s="809"/>
      <c r="G32" s="809"/>
      <c r="H32" s="809"/>
      <c r="I32" s="843"/>
      <c r="J32" s="843"/>
      <c r="K32" s="843"/>
      <c r="L32" s="843"/>
      <c r="M32" s="843"/>
      <c r="N32" s="843"/>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3"/>
      <c r="AM32" s="843"/>
      <c r="AN32" s="843"/>
      <c r="AO32" s="843"/>
      <c r="AP32" s="843"/>
      <c r="AQ32" s="843"/>
      <c r="AR32" s="843"/>
      <c r="AS32" s="843"/>
      <c r="AT32" s="843"/>
      <c r="AU32" s="843"/>
      <c r="AV32" s="843"/>
      <c r="AW32" s="843"/>
      <c r="AX32" s="843"/>
      <c r="AY32" s="843"/>
      <c r="AZ32" s="843"/>
      <c r="BA32" s="843"/>
      <c r="BB32" s="843"/>
      <c r="BC32" s="843"/>
      <c r="BD32" s="843"/>
      <c r="BE32" s="843"/>
      <c r="BF32" s="843"/>
      <c r="BG32" s="843"/>
      <c r="BH32" s="843"/>
      <c r="BI32" s="843"/>
      <c r="BJ32" s="843"/>
      <c r="BN32" s="65"/>
      <c r="BO32" s="65"/>
      <c r="DN32" s="65"/>
      <c r="DO32" s="65"/>
      <c r="DP32" s="65"/>
      <c r="DQ32" s="65"/>
      <c r="DR32" s="65"/>
      <c r="DS32" s="65"/>
      <c r="DT32" s="65"/>
      <c r="DU32" s="65"/>
      <c r="DV32" s="65"/>
      <c r="DW32" s="65"/>
      <c r="DX32" s="65"/>
    </row>
    <row r="33" spans="1:128" ht="24.9" customHeight="1">
      <c r="A33" s="807" t="s">
        <v>173</v>
      </c>
      <c r="B33" s="807"/>
      <c r="C33" s="807"/>
      <c r="D33" s="807"/>
      <c r="E33" s="807"/>
      <c r="F33" s="807"/>
      <c r="G33" s="807"/>
      <c r="H33" s="807"/>
      <c r="I33" s="809" t="s">
        <v>174</v>
      </c>
      <c r="J33" s="809"/>
      <c r="K33" s="810"/>
      <c r="L33" s="838" t="s">
        <v>175</v>
      </c>
      <c r="M33" s="838"/>
      <c r="N33" s="839"/>
      <c r="O33" s="839"/>
      <c r="P33" s="839"/>
      <c r="Q33" s="839"/>
      <c r="R33" s="839"/>
      <c r="S33" s="839"/>
      <c r="T33" s="839"/>
      <c r="U33" s="838" t="s">
        <v>176</v>
      </c>
      <c r="V33" s="838"/>
      <c r="W33" s="71" t="s">
        <v>177</v>
      </c>
      <c r="X33" s="71"/>
      <c r="Y33" s="71"/>
      <c r="Z33" s="838" t="s">
        <v>178</v>
      </c>
      <c r="AA33" s="838"/>
      <c r="AB33" s="838"/>
      <c r="AC33" s="838" t="s">
        <v>175</v>
      </c>
      <c r="AD33" s="838"/>
      <c r="AE33" s="839"/>
      <c r="AF33" s="839"/>
      <c r="AG33" s="839"/>
      <c r="AH33" s="839"/>
      <c r="AI33" s="839"/>
      <c r="AJ33" s="839"/>
      <c r="AK33" s="839"/>
      <c r="AL33" s="838" t="s">
        <v>176</v>
      </c>
      <c r="AM33" s="838"/>
      <c r="AN33" s="71" t="s">
        <v>177</v>
      </c>
      <c r="AO33" s="71"/>
      <c r="AP33" s="71"/>
      <c r="AQ33" s="838" t="s">
        <v>179</v>
      </c>
      <c r="AR33" s="838"/>
      <c r="AS33" s="838"/>
      <c r="AT33" s="838"/>
      <c r="AU33" s="838" t="s">
        <v>175</v>
      </c>
      <c r="AV33" s="838"/>
      <c r="AW33" s="918">
        <f>N33+AE33</f>
        <v>0</v>
      </c>
      <c r="AX33" s="918"/>
      <c r="AY33" s="918"/>
      <c r="AZ33" s="918"/>
      <c r="BA33" s="918"/>
      <c r="BB33" s="918"/>
      <c r="BC33" s="918"/>
      <c r="BD33" s="838" t="s">
        <v>176</v>
      </c>
      <c r="BE33" s="838"/>
      <c r="BF33" s="71" t="s">
        <v>177</v>
      </c>
      <c r="BG33" s="71"/>
      <c r="BH33" s="71"/>
      <c r="BI33" s="71"/>
      <c r="BJ33" s="72"/>
      <c r="BN33" s="65"/>
      <c r="BO33" s="65"/>
      <c r="DN33" s="65"/>
      <c r="DO33" s="65"/>
      <c r="DP33" s="65"/>
      <c r="DQ33" s="65"/>
      <c r="DR33" s="65"/>
      <c r="DS33" s="65"/>
      <c r="DT33" s="65"/>
      <c r="DU33" s="65"/>
      <c r="DV33" s="65"/>
      <c r="DW33" s="65"/>
      <c r="DX33" s="65"/>
    </row>
    <row r="34" spans="1:128" ht="24.9" customHeight="1">
      <c r="A34" s="807" t="s">
        <v>180</v>
      </c>
      <c r="B34" s="807"/>
      <c r="C34" s="807"/>
      <c r="D34" s="807"/>
      <c r="E34" s="807"/>
      <c r="F34" s="807"/>
      <c r="G34" s="807"/>
      <c r="H34" s="807"/>
      <c r="I34" s="833" t="s">
        <v>181</v>
      </c>
      <c r="J34" s="834"/>
      <c r="K34" s="834"/>
      <c r="L34" s="834"/>
      <c r="M34" s="834"/>
      <c r="N34" s="834"/>
      <c r="O34" s="834"/>
      <c r="P34" s="834"/>
      <c r="Q34" s="835"/>
      <c r="R34" s="833" t="s">
        <v>181</v>
      </c>
      <c r="S34" s="834"/>
      <c r="T34" s="834"/>
      <c r="U34" s="834"/>
      <c r="V34" s="834"/>
      <c r="W34" s="834"/>
      <c r="X34" s="834"/>
      <c r="Y34" s="834"/>
      <c r="Z34" s="835"/>
      <c r="AA34" s="833" t="s">
        <v>181</v>
      </c>
      <c r="AB34" s="834"/>
      <c r="AC34" s="834"/>
      <c r="AD34" s="834"/>
      <c r="AE34" s="834"/>
      <c r="AF34" s="834"/>
      <c r="AG34" s="834"/>
      <c r="AH34" s="834"/>
      <c r="AI34" s="835"/>
      <c r="AJ34" s="833" t="s">
        <v>181</v>
      </c>
      <c r="AK34" s="834"/>
      <c r="AL34" s="834"/>
      <c r="AM34" s="834"/>
      <c r="AN34" s="834"/>
      <c r="AO34" s="834"/>
      <c r="AP34" s="834"/>
      <c r="AQ34" s="834"/>
      <c r="AR34" s="835"/>
      <c r="AS34" s="833" t="s">
        <v>181</v>
      </c>
      <c r="AT34" s="834"/>
      <c r="AU34" s="834"/>
      <c r="AV34" s="834"/>
      <c r="AW34" s="834"/>
      <c r="AX34" s="834"/>
      <c r="AY34" s="834"/>
      <c r="AZ34" s="834"/>
      <c r="BA34" s="835"/>
      <c r="BB34" s="833" t="s">
        <v>181</v>
      </c>
      <c r="BC34" s="834"/>
      <c r="BD34" s="834"/>
      <c r="BE34" s="834"/>
      <c r="BF34" s="834"/>
      <c r="BG34" s="834"/>
      <c r="BH34" s="834"/>
      <c r="BI34" s="834"/>
      <c r="BJ34" s="835"/>
      <c r="BN34" s="65"/>
      <c r="BO34" s="65"/>
      <c r="DN34" s="65"/>
      <c r="DO34" s="65"/>
      <c r="DP34" s="65"/>
      <c r="DQ34" s="65"/>
      <c r="DR34" s="65"/>
      <c r="DS34" s="65"/>
      <c r="DT34" s="65"/>
      <c r="DU34" s="65"/>
      <c r="DV34" s="65"/>
      <c r="DW34" s="65"/>
      <c r="DX34" s="65"/>
    </row>
    <row r="35" spans="1:128" ht="24.9" customHeight="1">
      <c r="A35" s="807"/>
      <c r="B35" s="807"/>
      <c r="C35" s="807"/>
      <c r="D35" s="807"/>
      <c r="E35" s="807"/>
      <c r="F35" s="807"/>
      <c r="G35" s="807"/>
      <c r="H35" s="807"/>
      <c r="I35" s="830" t="s">
        <v>182</v>
      </c>
      <c r="J35" s="830"/>
      <c r="K35" s="836"/>
      <c r="L35" s="829" t="s">
        <v>183</v>
      </c>
      <c r="M35" s="830"/>
      <c r="N35" s="831"/>
      <c r="O35" s="832" t="s">
        <v>184</v>
      </c>
      <c r="P35" s="830"/>
      <c r="Q35" s="830"/>
      <c r="R35" s="830" t="s">
        <v>182</v>
      </c>
      <c r="S35" s="830"/>
      <c r="T35" s="836"/>
      <c r="U35" s="829" t="s">
        <v>183</v>
      </c>
      <c r="V35" s="830"/>
      <c r="W35" s="831"/>
      <c r="X35" s="832" t="s">
        <v>184</v>
      </c>
      <c r="Y35" s="830"/>
      <c r="Z35" s="830"/>
      <c r="AA35" s="830" t="s">
        <v>182</v>
      </c>
      <c r="AB35" s="830"/>
      <c r="AC35" s="836"/>
      <c r="AD35" s="829" t="s">
        <v>183</v>
      </c>
      <c r="AE35" s="830"/>
      <c r="AF35" s="831"/>
      <c r="AG35" s="832" t="s">
        <v>184</v>
      </c>
      <c r="AH35" s="830"/>
      <c r="AI35" s="830"/>
      <c r="AJ35" s="830" t="s">
        <v>182</v>
      </c>
      <c r="AK35" s="830"/>
      <c r="AL35" s="836"/>
      <c r="AM35" s="829" t="s">
        <v>183</v>
      </c>
      <c r="AN35" s="830"/>
      <c r="AO35" s="831"/>
      <c r="AP35" s="832" t="s">
        <v>184</v>
      </c>
      <c r="AQ35" s="830"/>
      <c r="AR35" s="830"/>
      <c r="AS35" s="830" t="s">
        <v>182</v>
      </c>
      <c r="AT35" s="830"/>
      <c r="AU35" s="836"/>
      <c r="AV35" s="829" t="s">
        <v>183</v>
      </c>
      <c r="AW35" s="830"/>
      <c r="AX35" s="831"/>
      <c r="AY35" s="832" t="s">
        <v>184</v>
      </c>
      <c r="AZ35" s="830"/>
      <c r="BA35" s="830"/>
      <c r="BB35" s="830" t="s">
        <v>182</v>
      </c>
      <c r="BC35" s="830"/>
      <c r="BD35" s="836"/>
      <c r="BE35" s="829" t="s">
        <v>183</v>
      </c>
      <c r="BF35" s="830"/>
      <c r="BG35" s="831"/>
      <c r="BH35" s="832" t="s">
        <v>184</v>
      </c>
      <c r="BI35" s="830"/>
      <c r="BJ35" s="830"/>
      <c r="BN35" s="65"/>
      <c r="BO35" s="65"/>
      <c r="DN35" s="65"/>
      <c r="DO35" s="65"/>
      <c r="DP35" s="65"/>
      <c r="DQ35" s="65"/>
      <c r="DR35" s="65"/>
      <c r="DS35" s="65"/>
      <c r="DT35" s="65"/>
      <c r="DU35" s="65"/>
      <c r="DV35" s="65"/>
      <c r="DW35" s="65"/>
      <c r="DX35" s="65"/>
    </row>
    <row r="36" spans="1:128" ht="24.9" customHeight="1">
      <c r="A36" s="807"/>
      <c r="B36" s="807"/>
      <c r="C36" s="807"/>
      <c r="D36" s="807"/>
      <c r="E36" s="807"/>
      <c r="F36" s="807"/>
      <c r="G36" s="807"/>
      <c r="H36" s="807"/>
      <c r="I36" s="826">
        <f>SUM(④食事申込書!N23:V23)</f>
        <v>0</v>
      </c>
      <c r="J36" s="827"/>
      <c r="K36" s="73" t="s">
        <v>185</v>
      </c>
      <c r="L36" s="828">
        <f>SUM(④食事申込書!Z23:AE23)</f>
        <v>0</v>
      </c>
      <c r="M36" s="827"/>
      <c r="N36" s="74" t="s">
        <v>185</v>
      </c>
      <c r="O36" s="828">
        <f>SUM(④食事申込書!AL23:AW23)</f>
        <v>0</v>
      </c>
      <c r="P36" s="827"/>
      <c r="Q36" s="75" t="s">
        <v>185</v>
      </c>
      <c r="R36" s="826">
        <f>SUM(④食事申込書!N26:V26)</f>
        <v>0</v>
      </c>
      <c r="S36" s="827"/>
      <c r="T36" s="73" t="s">
        <v>185</v>
      </c>
      <c r="U36" s="828">
        <f>SUM(④食事申込書!Z26:AE26)</f>
        <v>0</v>
      </c>
      <c r="V36" s="827"/>
      <c r="W36" s="74" t="s">
        <v>185</v>
      </c>
      <c r="X36" s="828">
        <f>SUM(④食事申込書!AL26:AW26)</f>
        <v>0</v>
      </c>
      <c r="Y36" s="827"/>
      <c r="Z36" s="75" t="s">
        <v>185</v>
      </c>
      <c r="AA36" s="826">
        <f>SUM(④食事申込書!N29:V29)</f>
        <v>0</v>
      </c>
      <c r="AB36" s="827"/>
      <c r="AC36" s="73" t="s">
        <v>185</v>
      </c>
      <c r="AD36" s="828">
        <f>SUM(④食事申込書!Z29:AE29)</f>
        <v>0</v>
      </c>
      <c r="AE36" s="827"/>
      <c r="AF36" s="74" t="s">
        <v>185</v>
      </c>
      <c r="AG36" s="828">
        <f>SUM(④食事申込書!AL29:AW29)</f>
        <v>0</v>
      </c>
      <c r="AH36" s="827"/>
      <c r="AI36" s="75" t="s">
        <v>185</v>
      </c>
      <c r="AJ36" s="826">
        <f>SUM(④食事申込書!N32:V32)</f>
        <v>0</v>
      </c>
      <c r="AK36" s="827"/>
      <c r="AL36" s="73" t="s">
        <v>185</v>
      </c>
      <c r="AM36" s="828">
        <f>SUM(④食事申込書!Z32:AE32)</f>
        <v>0</v>
      </c>
      <c r="AN36" s="827"/>
      <c r="AO36" s="74" t="s">
        <v>185</v>
      </c>
      <c r="AP36" s="828">
        <f>SUM(④食事申込書!AL32:AW32)</f>
        <v>0</v>
      </c>
      <c r="AQ36" s="827"/>
      <c r="AR36" s="75" t="s">
        <v>185</v>
      </c>
      <c r="AS36" s="816"/>
      <c r="AT36" s="817"/>
      <c r="AU36" s="73" t="s">
        <v>185</v>
      </c>
      <c r="AV36" s="915"/>
      <c r="AW36" s="817"/>
      <c r="AX36" s="74" t="s">
        <v>185</v>
      </c>
      <c r="AY36" s="915"/>
      <c r="AZ36" s="817"/>
      <c r="BA36" s="75" t="s">
        <v>185</v>
      </c>
      <c r="BB36" s="816"/>
      <c r="BC36" s="817"/>
      <c r="BD36" s="73" t="s">
        <v>185</v>
      </c>
      <c r="BE36" s="915"/>
      <c r="BF36" s="817"/>
      <c r="BG36" s="74" t="s">
        <v>185</v>
      </c>
      <c r="BH36" s="915"/>
      <c r="BI36" s="817"/>
      <c r="BJ36" s="75" t="s">
        <v>185</v>
      </c>
      <c r="BN36" s="65"/>
      <c r="BO36" s="65"/>
      <c r="DN36" s="65"/>
      <c r="DO36" s="65"/>
      <c r="DP36" s="65"/>
      <c r="DQ36" s="65"/>
      <c r="DR36" s="65"/>
      <c r="DS36" s="65"/>
      <c r="DT36" s="65"/>
      <c r="DU36" s="65"/>
      <c r="DV36" s="65"/>
      <c r="DW36" s="65"/>
      <c r="DX36" s="65"/>
    </row>
    <row r="37" spans="1:128" ht="24.9" customHeight="1">
      <c r="A37" s="807" t="s">
        <v>186</v>
      </c>
      <c r="B37" s="807"/>
      <c r="C37" s="807"/>
      <c r="D37" s="807"/>
      <c r="E37" s="807"/>
      <c r="F37" s="807"/>
      <c r="G37" s="807"/>
      <c r="H37" s="807"/>
      <c r="I37" s="809" t="s">
        <v>174</v>
      </c>
      <c r="J37" s="809"/>
      <c r="K37" s="809"/>
      <c r="L37" s="810"/>
      <c r="M37" s="76"/>
      <c r="N37" s="811" t="s">
        <v>178</v>
      </c>
      <c r="O37" s="809"/>
      <c r="P37" s="809"/>
      <c r="Q37" s="809"/>
      <c r="R37" s="809" t="s">
        <v>174</v>
      </c>
      <c r="S37" s="809"/>
      <c r="T37" s="809"/>
      <c r="U37" s="810"/>
      <c r="V37" s="76"/>
      <c r="W37" s="811" t="s">
        <v>178</v>
      </c>
      <c r="X37" s="809"/>
      <c r="Y37" s="809"/>
      <c r="Z37" s="809"/>
      <c r="AA37" s="809" t="s">
        <v>174</v>
      </c>
      <c r="AB37" s="809"/>
      <c r="AC37" s="809"/>
      <c r="AD37" s="810"/>
      <c r="AE37" s="76"/>
      <c r="AF37" s="811" t="s">
        <v>178</v>
      </c>
      <c r="AG37" s="809"/>
      <c r="AH37" s="809"/>
      <c r="AI37" s="809"/>
      <c r="AJ37" s="809" t="s">
        <v>174</v>
      </c>
      <c r="AK37" s="809"/>
      <c r="AL37" s="809"/>
      <c r="AM37" s="810"/>
      <c r="AN37" s="76"/>
      <c r="AO37" s="811" t="s">
        <v>178</v>
      </c>
      <c r="AP37" s="809"/>
      <c r="AQ37" s="809"/>
      <c r="AR37" s="809"/>
      <c r="AS37" s="809" t="s">
        <v>174</v>
      </c>
      <c r="AT37" s="809"/>
      <c r="AU37" s="809"/>
      <c r="AV37" s="810"/>
      <c r="AW37" s="76"/>
      <c r="AX37" s="811" t="s">
        <v>178</v>
      </c>
      <c r="AY37" s="809"/>
      <c r="AZ37" s="809"/>
      <c r="BA37" s="809"/>
      <c r="BB37" s="809" t="s">
        <v>174</v>
      </c>
      <c r="BC37" s="809"/>
      <c r="BD37" s="809"/>
      <c r="BE37" s="810"/>
      <c r="BF37" s="76"/>
      <c r="BG37" s="811" t="s">
        <v>178</v>
      </c>
      <c r="BH37" s="809"/>
      <c r="BI37" s="809"/>
      <c r="BJ37" s="809"/>
      <c r="BN37" s="65"/>
      <c r="BO37" s="65"/>
      <c r="DN37" s="65"/>
      <c r="DO37" s="65"/>
      <c r="DP37" s="65"/>
      <c r="DQ37" s="65"/>
      <c r="DR37" s="65"/>
      <c r="DS37" s="65"/>
      <c r="DT37" s="65"/>
      <c r="DU37" s="65"/>
      <c r="DV37" s="65"/>
      <c r="DW37" s="65"/>
      <c r="DX37" s="65"/>
    </row>
    <row r="38" spans="1:128" ht="24.9" customHeight="1">
      <c r="A38" s="807"/>
      <c r="B38" s="807"/>
      <c r="C38" s="807"/>
      <c r="D38" s="807"/>
      <c r="E38" s="807"/>
      <c r="F38" s="807"/>
      <c r="G38" s="807"/>
      <c r="H38" s="807"/>
      <c r="I38" s="816">
        <f>③使用明細書!J16</f>
        <v>0</v>
      </c>
      <c r="J38" s="816"/>
      <c r="K38" s="817"/>
      <c r="L38" s="77" t="s">
        <v>185</v>
      </c>
      <c r="M38" s="78"/>
      <c r="N38" s="815">
        <f>③使用明細書!M16</f>
        <v>0</v>
      </c>
      <c r="O38" s="816"/>
      <c r="P38" s="817"/>
      <c r="Q38" s="79" t="s">
        <v>185</v>
      </c>
      <c r="R38" s="816">
        <f>③使用明細書!T16</f>
        <v>0</v>
      </c>
      <c r="S38" s="816"/>
      <c r="T38" s="817"/>
      <c r="U38" s="77" t="s">
        <v>185</v>
      </c>
      <c r="V38" s="78"/>
      <c r="W38" s="815">
        <f>③使用明細書!W16</f>
        <v>0</v>
      </c>
      <c r="X38" s="816"/>
      <c r="Y38" s="817"/>
      <c r="Z38" s="79" t="s">
        <v>185</v>
      </c>
      <c r="AA38" s="816">
        <f>③使用明細書!AD16</f>
        <v>0</v>
      </c>
      <c r="AB38" s="816"/>
      <c r="AC38" s="817"/>
      <c r="AD38" s="77" t="s">
        <v>185</v>
      </c>
      <c r="AE38" s="78"/>
      <c r="AF38" s="815">
        <f>③使用明細書!AG16</f>
        <v>0</v>
      </c>
      <c r="AG38" s="816"/>
      <c r="AH38" s="817"/>
      <c r="AI38" s="79" t="s">
        <v>185</v>
      </c>
      <c r="AJ38" s="816"/>
      <c r="AK38" s="816"/>
      <c r="AL38" s="817"/>
      <c r="AM38" s="77" t="s">
        <v>185</v>
      </c>
      <c r="AN38" s="78"/>
      <c r="AO38" s="815"/>
      <c r="AP38" s="816"/>
      <c r="AQ38" s="817"/>
      <c r="AR38" s="79" t="s">
        <v>185</v>
      </c>
      <c r="AS38" s="816"/>
      <c r="AT38" s="816"/>
      <c r="AU38" s="817"/>
      <c r="AV38" s="77" t="s">
        <v>185</v>
      </c>
      <c r="AW38" s="78"/>
      <c r="AX38" s="815"/>
      <c r="AY38" s="816"/>
      <c r="AZ38" s="817"/>
      <c r="BA38" s="79" t="s">
        <v>185</v>
      </c>
      <c r="BB38" s="816"/>
      <c r="BC38" s="816"/>
      <c r="BD38" s="817"/>
      <c r="BE38" s="77" t="s">
        <v>185</v>
      </c>
      <c r="BF38" s="78"/>
      <c r="BG38" s="815"/>
      <c r="BH38" s="816"/>
      <c r="BI38" s="817"/>
      <c r="BJ38" s="79" t="s">
        <v>185</v>
      </c>
      <c r="BN38" s="65"/>
      <c r="BO38" s="65"/>
      <c r="DN38" s="65"/>
      <c r="DO38" s="65"/>
      <c r="DP38" s="65"/>
      <c r="DQ38" s="65"/>
      <c r="DR38" s="65"/>
      <c r="DS38" s="65"/>
      <c r="DT38" s="65"/>
      <c r="DU38" s="65"/>
      <c r="DV38" s="65"/>
      <c r="DW38" s="65"/>
      <c r="DX38" s="65"/>
    </row>
    <row r="39" spans="1:128" ht="24.9" customHeight="1">
      <c r="A39" s="806" t="s">
        <v>187</v>
      </c>
      <c r="B39" s="806"/>
      <c r="C39" s="806"/>
      <c r="D39" s="806"/>
      <c r="E39" s="806"/>
      <c r="F39" s="806"/>
      <c r="G39" s="806"/>
      <c r="H39" s="806"/>
      <c r="I39" s="824" t="s">
        <v>188</v>
      </c>
      <c r="J39" s="825"/>
      <c r="K39" s="825"/>
      <c r="L39" s="825"/>
      <c r="M39" s="825"/>
      <c r="N39" s="813" t="s">
        <v>189</v>
      </c>
      <c r="O39" s="813"/>
      <c r="P39" s="813"/>
      <c r="Q39" s="813"/>
      <c r="R39" s="813"/>
      <c r="S39" s="813"/>
      <c r="T39" s="813"/>
      <c r="U39" s="813"/>
      <c r="V39" s="813"/>
      <c r="W39" s="813"/>
      <c r="X39" s="813"/>
      <c r="Y39" s="813"/>
      <c r="Z39" s="813"/>
      <c r="AA39" s="813"/>
      <c r="AB39" s="813"/>
      <c r="AC39" s="813"/>
      <c r="AD39" s="813"/>
      <c r="AE39" s="813"/>
      <c r="AF39" s="813"/>
      <c r="AG39" s="813"/>
      <c r="AH39" s="813"/>
      <c r="AI39" s="813"/>
      <c r="AJ39" s="813"/>
      <c r="AK39" s="813"/>
      <c r="AL39" s="813"/>
      <c r="AM39" s="813"/>
      <c r="AN39" s="813"/>
      <c r="AO39" s="813"/>
      <c r="AP39" s="813"/>
      <c r="AQ39" s="813"/>
      <c r="AR39" s="813"/>
      <c r="AS39" s="813"/>
      <c r="AT39" s="813"/>
      <c r="AU39" s="813"/>
      <c r="AV39" s="823"/>
      <c r="AW39" s="823"/>
      <c r="AX39" s="914"/>
      <c r="AY39" s="914"/>
      <c r="AZ39" s="914"/>
      <c r="BA39" s="914"/>
      <c r="BB39" s="914"/>
      <c r="BC39" s="914"/>
      <c r="BD39" s="916"/>
      <c r="BE39" s="916"/>
      <c r="BF39" s="916"/>
      <c r="BG39" s="916"/>
      <c r="BH39" s="916"/>
      <c r="BI39" s="916"/>
      <c r="BJ39" s="917"/>
      <c r="BN39" s="65"/>
      <c r="BO39" s="910" t="s">
        <v>190</v>
      </c>
      <c r="BP39" s="911"/>
      <c r="BQ39" s="911"/>
      <c r="BR39" s="911"/>
      <c r="BS39" s="911"/>
      <c r="BT39" s="911"/>
      <c r="BU39" s="911"/>
      <c r="BV39" s="911"/>
      <c r="BW39" s="911"/>
      <c r="BX39" s="912"/>
      <c r="DN39" s="65"/>
      <c r="DO39" s="65"/>
      <c r="DP39" s="65"/>
      <c r="DQ39" s="65"/>
      <c r="DR39" s="65"/>
      <c r="DS39" s="65"/>
      <c r="DT39" s="65"/>
      <c r="DU39" s="65"/>
      <c r="DV39" s="65"/>
      <c r="DW39" s="65"/>
      <c r="DX39" s="65"/>
    </row>
    <row r="40" spans="1:128" ht="24.9" customHeight="1">
      <c r="A40" s="806"/>
      <c r="B40" s="806"/>
      <c r="C40" s="806"/>
      <c r="D40" s="806"/>
      <c r="E40" s="806"/>
      <c r="F40" s="806"/>
      <c r="G40" s="806"/>
      <c r="H40" s="806"/>
      <c r="I40" s="927"/>
      <c r="J40" s="818"/>
      <c r="K40" s="818"/>
      <c r="L40" s="818"/>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c r="AJ40" s="818"/>
      <c r="AK40" s="818"/>
      <c r="AL40" s="818"/>
      <c r="AM40" s="818"/>
      <c r="AN40" s="818"/>
      <c r="AO40" s="818"/>
      <c r="AP40" s="818"/>
      <c r="AQ40" s="818"/>
      <c r="AR40" s="818"/>
      <c r="AS40" s="818"/>
      <c r="AT40" s="818"/>
      <c r="AU40" s="818"/>
      <c r="AV40" s="818"/>
      <c r="AW40" s="818"/>
      <c r="AX40" s="818"/>
      <c r="AY40" s="818"/>
      <c r="AZ40" s="818"/>
      <c r="BA40" s="818"/>
      <c r="BB40" s="818"/>
      <c r="BC40" s="818"/>
      <c r="BD40" s="818"/>
      <c r="BE40" s="818"/>
      <c r="BF40" s="818"/>
      <c r="BG40" s="919"/>
      <c r="BH40" s="919"/>
      <c r="BI40" s="919"/>
      <c r="BJ40" s="920"/>
      <c r="BN40" s="65"/>
      <c r="BO40" s="910" t="s">
        <v>191</v>
      </c>
      <c r="BP40" s="911"/>
      <c r="BQ40" s="911"/>
      <c r="BR40" s="911"/>
      <c r="BS40" s="911"/>
      <c r="BT40" s="911"/>
      <c r="BU40" s="911"/>
      <c r="BV40" s="911"/>
      <c r="BW40" s="911"/>
      <c r="BX40" s="912"/>
      <c r="DN40" s="65"/>
      <c r="DO40" s="65"/>
      <c r="DP40" s="65"/>
      <c r="DQ40" s="65"/>
      <c r="DR40" s="65"/>
      <c r="DS40" s="65"/>
      <c r="DT40" s="65"/>
      <c r="DU40" s="65"/>
      <c r="DV40" s="65"/>
      <c r="DW40" s="65"/>
      <c r="DX40" s="65"/>
    </row>
    <row r="41" spans="1:128" ht="24.9" customHeight="1">
      <c r="A41" s="806" t="s">
        <v>192</v>
      </c>
      <c r="B41" s="806"/>
      <c r="C41" s="806"/>
      <c r="D41" s="806"/>
      <c r="E41" s="806"/>
      <c r="F41" s="806"/>
      <c r="G41" s="806"/>
      <c r="H41" s="806"/>
      <c r="I41" s="812"/>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813"/>
      <c r="AL41" s="813"/>
      <c r="AM41" s="813"/>
      <c r="AN41" s="813"/>
      <c r="AO41" s="813"/>
      <c r="AP41" s="813"/>
      <c r="AQ41" s="813"/>
      <c r="AR41" s="813"/>
      <c r="AS41" s="813"/>
      <c r="AT41" s="813"/>
      <c r="AU41" s="813"/>
      <c r="AV41" s="813"/>
      <c r="AW41" s="813"/>
      <c r="AX41" s="813"/>
      <c r="AY41" s="813"/>
      <c r="AZ41" s="813"/>
      <c r="BA41" s="813"/>
      <c r="BB41" s="813"/>
      <c r="BC41" s="813"/>
      <c r="BD41" s="813"/>
      <c r="BE41" s="813"/>
      <c r="BF41" s="813"/>
      <c r="BG41" s="813"/>
      <c r="BH41" s="813"/>
      <c r="BI41" s="813"/>
      <c r="BJ41" s="814"/>
      <c r="BN41" s="65"/>
      <c r="BO41" s="910" t="s">
        <v>193</v>
      </c>
      <c r="BP41" s="911"/>
      <c r="BQ41" s="911"/>
      <c r="BR41" s="911"/>
      <c r="BS41" s="911"/>
      <c r="BT41" s="911"/>
      <c r="BU41" s="911"/>
      <c r="BV41" s="911"/>
      <c r="BW41" s="911"/>
      <c r="BX41" s="912"/>
      <c r="DN41" s="65"/>
      <c r="DO41" s="65"/>
      <c r="DP41" s="65"/>
      <c r="DQ41" s="65" t="s">
        <v>122</v>
      </c>
      <c r="DR41" s="65"/>
      <c r="DS41" s="65"/>
      <c r="DT41" s="65"/>
      <c r="DU41" s="65"/>
      <c r="DV41" s="65"/>
      <c r="DW41" s="65"/>
      <c r="DX41" s="65"/>
    </row>
    <row r="42" spans="1:128" ht="24.9" customHeight="1">
      <c r="A42" s="806"/>
      <c r="B42" s="806"/>
      <c r="C42" s="806"/>
      <c r="D42" s="806"/>
      <c r="E42" s="806"/>
      <c r="F42" s="806"/>
      <c r="G42" s="806"/>
      <c r="H42" s="806"/>
      <c r="I42" s="822"/>
      <c r="J42" s="822"/>
      <c r="K42" s="822"/>
      <c r="L42" s="822"/>
      <c r="M42" s="822"/>
      <c r="N42" s="822"/>
      <c r="O42" s="822"/>
      <c r="P42" s="822"/>
      <c r="Q42" s="822"/>
      <c r="R42" s="822"/>
      <c r="S42" s="822"/>
      <c r="T42" s="822"/>
      <c r="U42" s="822"/>
      <c r="V42" s="822"/>
      <c r="W42" s="822"/>
      <c r="X42" s="822"/>
      <c r="Y42" s="822"/>
      <c r="Z42" s="822"/>
      <c r="AA42" s="822"/>
      <c r="AB42" s="822"/>
      <c r="AC42" s="822"/>
      <c r="AD42" s="822"/>
      <c r="AE42" s="822"/>
      <c r="AF42" s="822"/>
      <c r="AG42" s="822"/>
      <c r="AH42" s="822"/>
      <c r="AI42" s="822"/>
      <c r="AJ42" s="822"/>
      <c r="AK42" s="822"/>
      <c r="AL42" s="822"/>
      <c r="AM42" s="822"/>
      <c r="AN42" s="822"/>
      <c r="AO42" s="822"/>
      <c r="AP42" s="822"/>
      <c r="AQ42" s="822"/>
      <c r="AR42" s="822"/>
      <c r="AS42" s="822"/>
      <c r="AT42" s="822"/>
      <c r="AU42" s="822"/>
      <c r="AV42" s="822"/>
      <c r="AW42" s="822"/>
      <c r="AX42" s="822"/>
      <c r="AY42" s="822"/>
      <c r="AZ42" s="822"/>
      <c r="BA42" s="822"/>
      <c r="BB42" s="822"/>
      <c r="BC42" s="822"/>
      <c r="BD42" s="822"/>
      <c r="BE42" s="822"/>
      <c r="BF42" s="822"/>
      <c r="BG42" s="822"/>
      <c r="BH42" s="822"/>
      <c r="BI42" s="822"/>
      <c r="BJ42" s="822"/>
      <c r="BN42" s="65"/>
      <c r="BO42" s="910" t="s">
        <v>194</v>
      </c>
      <c r="BP42" s="911"/>
      <c r="BQ42" s="911"/>
      <c r="BR42" s="911"/>
      <c r="BS42" s="911"/>
      <c r="BT42" s="911"/>
      <c r="BU42" s="911"/>
      <c r="BV42" s="911"/>
      <c r="BW42" s="911"/>
      <c r="BX42" s="912"/>
      <c r="DN42" s="65"/>
      <c r="DO42" s="65"/>
      <c r="DP42" s="65"/>
      <c r="DQ42" s="65"/>
      <c r="DR42" s="65"/>
      <c r="DS42" s="65"/>
      <c r="DT42" s="65"/>
      <c r="DU42" s="65"/>
      <c r="DV42" s="65"/>
      <c r="DW42" s="65"/>
      <c r="DX42" s="65"/>
    </row>
    <row r="43" spans="1:128" ht="24.9" customHeight="1">
      <c r="A43" s="806" t="s">
        <v>195</v>
      </c>
      <c r="B43" s="806"/>
      <c r="C43" s="806"/>
      <c r="D43" s="806"/>
      <c r="E43" s="806"/>
      <c r="F43" s="806"/>
      <c r="G43" s="806"/>
      <c r="H43" s="806"/>
      <c r="I43" s="819" t="s">
        <v>196</v>
      </c>
      <c r="J43" s="820"/>
      <c r="K43" s="820"/>
      <c r="L43" s="820"/>
      <c r="M43" s="820"/>
      <c r="N43" s="820"/>
      <c r="O43" s="820"/>
      <c r="P43" s="820"/>
      <c r="Q43" s="820"/>
      <c r="R43" s="820"/>
      <c r="S43" s="820"/>
      <c r="T43" s="820"/>
      <c r="U43" s="821"/>
      <c r="V43" s="821"/>
      <c r="W43" s="821"/>
      <c r="X43" s="821"/>
      <c r="Y43" s="844" t="s">
        <v>197</v>
      </c>
      <c r="Z43" s="844"/>
      <c r="AA43" s="844"/>
      <c r="AB43" s="844"/>
      <c r="AC43" s="844"/>
      <c r="AD43" s="820" t="s">
        <v>161</v>
      </c>
      <c r="AE43" s="820"/>
      <c r="AF43" s="820" t="s">
        <v>198</v>
      </c>
      <c r="AG43" s="820"/>
      <c r="AH43" s="820"/>
      <c r="AI43" s="820"/>
      <c r="AJ43" s="820"/>
      <c r="AK43" s="820"/>
      <c r="AL43" s="820"/>
      <c r="AM43" s="820"/>
      <c r="AN43" s="820"/>
      <c r="AO43" s="820"/>
      <c r="AP43" s="820"/>
      <c r="AQ43" s="820"/>
      <c r="AR43" s="821"/>
      <c r="AS43" s="821"/>
      <c r="AT43" s="821"/>
      <c r="AU43" s="821"/>
      <c r="AV43" s="844" t="s">
        <v>197</v>
      </c>
      <c r="AW43" s="844"/>
      <c r="AX43" s="844"/>
      <c r="AY43" s="844"/>
      <c r="AZ43" s="844"/>
      <c r="BA43" s="844"/>
      <c r="BB43" s="844"/>
      <c r="BC43" s="844"/>
      <c r="BD43" s="844"/>
      <c r="BE43" s="844"/>
      <c r="BF43" s="844"/>
      <c r="BG43" s="844"/>
      <c r="BH43" s="844"/>
      <c r="BI43" s="844"/>
      <c r="BJ43" s="926"/>
      <c r="BN43" s="65"/>
      <c r="BO43" s="910" t="s">
        <v>199</v>
      </c>
      <c r="BP43" s="911"/>
      <c r="BQ43" s="911"/>
      <c r="BR43" s="911"/>
      <c r="BS43" s="911"/>
      <c r="BT43" s="911"/>
      <c r="BU43" s="911"/>
      <c r="BV43" s="911"/>
      <c r="BW43" s="911"/>
      <c r="BX43" s="912"/>
      <c r="DN43" s="65"/>
      <c r="DO43" s="65"/>
      <c r="DP43" s="65"/>
      <c r="DQ43" s="65"/>
      <c r="DR43" s="65"/>
      <c r="DS43" s="65"/>
      <c r="DT43" s="65"/>
      <c r="DU43" s="65"/>
      <c r="DV43" s="65"/>
      <c r="DW43" s="65"/>
      <c r="DX43" s="65"/>
    </row>
    <row r="44" spans="1:128" ht="24.9" customHeight="1">
      <c r="A44" s="807" t="s">
        <v>200</v>
      </c>
      <c r="B44" s="807"/>
      <c r="C44" s="807"/>
      <c r="D44" s="807"/>
      <c r="E44" s="807"/>
      <c r="F44" s="807"/>
      <c r="G44" s="807"/>
      <c r="H44" s="807"/>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808"/>
      <c r="AL44" s="808"/>
      <c r="AM44" s="808"/>
      <c r="AN44" s="808"/>
      <c r="AO44" s="808"/>
      <c r="AP44" s="808"/>
      <c r="AQ44" s="808"/>
      <c r="AR44" s="808"/>
      <c r="AS44" s="808"/>
      <c r="AT44" s="808"/>
      <c r="AU44" s="808"/>
      <c r="AV44" s="808"/>
      <c r="AW44" s="808"/>
      <c r="AX44" s="808"/>
      <c r="AY44" s="808"/>
      <c r="AZ44" s="808"/>
      <c r="BA44" s="808"/>
      <c r="BB44" s="808"/>
      <c r="BC44" s="808"/>
      <c r="BD44" s="808"/>
      <c r="BE44" s="808"/>
      <c r="BF44" s="808"/>
      <c r="BG44" s="808"/>
      <c r="BH44" s="808"/>
      <c r="BI44" s="808"/>
      <c r="BJ44" s="808"/>
      <c r="BN44" s="65"/>
      <c r="BO44" s="910" t="s">
        <v>201</v>
      </c>
      <c r="BP44" s="911"/>
      <c r="BQ44" s="911"/>
      <c r="BR44" s="911"/>
      <c r="BS44" s="911"/>
      <c r="BT44" s="911"/>
      <c r="BU44" s="911"/>
      <c r="BV44" s="911"/>
      <c r="BW44" s="911"/>
      <c r="BX44" s="912"/>
      <c r="DN44" s="65"/>
      <c r="DO44" s="65"/>
      <c r="DP44" s="65"/>
      <c r="DQ44" s="65"/>
      <c r="DR44" s="65"/>
      <c r="DS44" s="65"/>
      <c r="DT44" s="65"/>
      <c r="DU44" s="65"/>
      <c r="DV44" s="65"/>
      <c r="DW44" s="65"/>
      <c r="DX44" s="65"/>
    </row>
    <row r="45" spans="1:128" ht="50.1" customHeight="1">
      <c r="A45" s="907" t="s">
        <v>202</v>
      </c>
      <c r="B45" s="908"/>
      <c r="C45" s="908"/>
      <c r="D45" s="908"/>
      <c r="E45" s="908"/>
      <c r="F45" s="908"/>
      <c r="G45" s="908"/>
      <c r="H45" s="908"/>
      <c r="I45" s="908"/>
      <c r="J45" s="908"/>
      <c r="K45" s="908"/>
      <c r="L45" s="908"/>
      <c r="M45" s="908"/>
      <c r="N45" s="908"/>
      <c r="O45" s="908"/>
      <c r="P45" s="908"/>
      <c r="Q45" s="908"/>
      <c r="R45" s="908"/>
      <c r="S45" s="908"/>
      <c r="T45" s="908"/>
      <c r="U45" s="908"/>
      <c r="V45" s="908"/>
      <c r="W45" s="908"/>
      <c r="X45" s="908"/>
      <c r="Y45" s="908"/>
      <c r="Z45" s="908"/>
      <c r="AA45" s="908"/>
      <c r="AB45" s="908"/>
      <c r="AC45" s="908"/>
      <c r="AD45" s="908"/>
      <c r="AE45" s="908"/>
      <c r="AF45" s="908"/>
      <c r="AG45" s="908"/>
      <c r="AH45" s="908"/>
      <c r="AI45" s="908"/>
      <c r="AJ45" s="908"/>
      <c r="AK45" s="908"/>
      <c r="AL45" s="908"/>
      <c r="AM45" s="908"/>
      <c r="AN45" s="908"/>
      <c r="AO45" s="908"/>
      <c r="AP45" s="908"/>
      <c r="AQ45" s="908"/>
      <c r="AR45" s="908"/>
      <c r="AS45" s="908"/>
      <c r="AT45" s="908"/>
      <c r="AU45" s="908"/>
      <c r="AV45" s="908"/>
      <c r="AW45" s="908"/>
      <c r="AX45" s="908"/>
      <c r="AY45" s="908"/>
      <c r="AZ45" s="908"/>
      <c r="BA45" s="908"/>
      <c r="BB45" s="908"/>
      <c r="BC45" s="908"/>
      <c r="BD45" s="908"/>
      <c r="BE45" s="908"/>
      <c r="BF45" s="908"/>
      <c r="BG45" s="908"/>
      <c r="BH45" s="908"/>
      <c r="BI45" s="908"/>
      <c r="BJ45" s="909"/>
      <c r="BN45" s="65"/>
      <c r="BO45" s="65"/>
      <c r="DN45" s="65"/>
      <c r="DO45" s="65"/>
      <c r="DP45" s="65"/>
      <c r="DQ45" s="65"/>
    </row>
    <row r="46" spans="1:128" ht="18" customHeight="1">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922" t="s">
        <v>703</v>
      </c>
      <c r="AG46" s="923"/>
      <c r="AH46" s="923"/>
      <c r="AI46" s="923"/>
      <c r="AJ46" s="923"/>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N46" s="65"/>
      <c r="BO46" s="65"/>
      <c r="DN46" s="65"/>
      <c r="DO46" s="65"/>
      <c r="DP46" s="65"/>
      <c r="DQ46" s="65"/>
      <c r="DR46" s="65"/>
      <c r="DS46" s="65"/>
      <c r="DT46" s="65"/>
      <c r="DU46" s="65"/>
      <c r="DV46" s="65"/>
      <c r="DW46" s="65"/>
      <c r="DX46" s="65"/>
    </row>
    <row r="47" spans="1:128" ht="12.6">
      <c r="BN47" s="65"/>
      <c r="BO47" s="65"/>
      <c r="DN47" s="65"/>
      <c r="DO47" s="65"/>
      <c r="DP47" s="65"/>
      <c r="DQ47" s="65"/>
      <c r="DR47" s="65"/>
      <c r="DS47" s="65"/>
      <c r="DT47" s="65"/>
      <c r="DU47" s="65"/>
      <c r="DV47" s="65"/>
      <c r="DW47" s="65"/>
      <c r="DX47" s="65"/>
    </row>
    <row r="48" spans="1:128" ht="12.6">
      <c r="BN48" s="65"/>
      <c r="BO48" s="65"/>
      <c r="DN48" s="65"/>
      <c r="DO48" s="65"/>
      <c r="DP48" s="65"/>
      <c r="DQ48" s="65"/>
      <c r="DR48" s="65"/>
      <c r="DS48" s="65"/>
      <c r="DT48" s="65"/>
      <c r="DU48" s="65"/>
      <c r="DV48" s="65"/>
      <c r="DW48" s="65"/>
      <c r="DX48" s="65"/>
    </row>
    <row r="49" spans="66:128" ht="12.6">
      <c r="BN49" s="65"/>
      <c r="BO49" s="65"/>
      <c r="DN49" s="65"/>
      <c r="DO49" s="65"/>
      <c r="DP49" s="65"/>
      <c r="DQ49" s="65"/>
      <c r="DR49" s="65"/>
      <c r="DS49" s="65"/>
      <c r="DT49" s="65"/>
      <c r="DU49" s="65"/>
      <c r="DV49" s="65"/>
      <c r="DW49" s="65"/>
      <c r="DX49" s="65"/>
    </row>
    <row r="50" spans="66:128" ht="12.6">
      <c r="BN50" s="65"/>
      <c r="BO50" s="65"/>
      <c r="DN50" s="65"/>
      <c r="DO50" s="65"/>
      <c r="DP50" s="65"/>
      <c r="DQ50" s="65"/>
      <c r="DR50" s="65"/>
      <c r="DS50" s="65"/>
      <c r="DT50" s="65"/>
      <c r="DU50" s="65"/>
      <c r="DV50" s="65"/>
      <c r="DW50" s="65"/>
      <c r="DX50" s="65"/>
    </row>
    <row r="51" spans="66:128" ht="12.6">
      <c r="DR51" s="65"/>
      <c r="DS51" s="65"/>
      <c r="DT51" s="65"/>
      <c r="DU51" s="65"/>
      <c r="DV51" s="65"/>
      <c r="DW51" s="65"/>
      <c r="DX51" s="65"/>
    </row>
    <row r="52" spans="66:128" ht="12.6">
      <c r="DR52" s="65"/>
      <c r="DS52" s="65"/>
      <c r="DT52" s="65"/>
      <c r="DU52" s="65"/>
      <c r="DV52" s="65"/>
      <c r="DW52" s="65"/>
      <c r="DX52" s="65"/>
    </row>
    <row r="53" spans="66:128" ht="12.6">
      <c r="DR53" s="65"/>
      <c r="DS53" s="65"/>
      <c r="DT53" s="65"/>
      <c r="DU53" s="65"/>
      <c r="DV53" s="65"/>
      <c r="DW53" s="65"/>
      <c r="DX53" s="65"/>
    </row>
    <row r="54" spans="66:128" ht="12.6">
      <c r="DR54" s="65"/>
      <c r="DS54" s="65"/>
      <c r="DT54" s="65"/>
      <c r="DU54" s="65"/>
      <c r="DV54" s="65"/>
      <c r="DW54" s="65"/>
      <c r="DX54" s="65"/>
    </row>
    <row r="55" spans="66:128" ht="12.6">
      <c r="DR55" s="65"/>
      <c r="DS55" s="65"/>
      <c r="DT55" s="65"/>
      <c r="DU55" s="65"/>
      <c r="DV55" s="65"/>
      <c r="DW55" s="65"/>
      <c r="DX55" s="65"/>
    </row>
    <row r="56" spans="66:128" ht="12.6">
      <c r="DR56" s="65"/>
      <c r="DS56" s="65"/>
      <c r="DT56" s="65"/>
      <c r="DU56" s="65"/>
      <c r="DV56" s="65"/>
      <c r="DW56" s="65"/>
      <c r="DX56" s="65"/>
    </row>
    <row r="57" spans="66:128" ht="12.6">
      <c r="DR57" s="65"/>
      <c r="DS57" s="65"/>
      <c r="DT57" s="65"/>
      <c r="DU57" s="65"/>
      <c r="DV57" s="65"/>
      <c r="DW57" s="65"/>
      <c r="DX57" s="65"/>
    </row>
    <row r="58" spans="66:128" ht="12.6">
      <c r="DR58" s="65"/>
      <c r="DS58" s="65"/>
      <c r="DT58" s="65"/>
      <c r="DU58" s="65"/>
      <c r="DV58" s="65"/>
      <c r="DW58" s="65"/>
      <c r="DX58" s="65"/>
    </row>
    <row r="59" spans="66:128" ht="12.6">
      <c r="DR59" s="65"/>
      <c r="DS59" s="65"/>
      <c r="DT59" s="65"/>
      <c r="DU59" s="65"/>
      <c r="DV59" s="65"/>
      <c r="DW59" s="65"/>
      <c r="DX59" s="65"/>
    </row>
    <row r="60" spans="66:128" ht="12.6">
      <c r="DR60" s="65"/>
      <c r="DS60" s="65"/>
      <c r="DT60" s="65"/>
      <c r="DU60" s="65"/>
      <c r="DV60" s="65"/>
      <c r="DW60" s="65"/>
      <c r="DX60" s="65"/>
    </row>
    <row r="61" spans="66:128" ht="12.6">
      <c r="DR61" s="65"/>
      <c r="DS61" s="65"/>
      <c r="DT61" s="65"/>
      <c r="DU61" s="65"/>
      <c r="DV61" s="65"/>
      <c r="DW61" s="65"/>
      <c r="DX61" s="65"/>
    </row>
    <row r="62" spans="66:128" ht="12.6">
      <c r="DR62" s="65"/>
      <c r="DS62" s="65"/>
      <c r="DT62" s="65"/>
      <c r="DU62" s="65"/>
      <c r="DV62" s="65"/>
      <c r="DW62" s="65"/>
      <c r="DX62" s="65"/>
    </row>
    <row r="63" spans="66:128" ht="12.6">
      <c r="DR63" s="65"/>
      <c r="DS63" s="65"/>
      <c r="DT63" s="65"/>
      <c r="DU63" s="65"/>
      <c r="DV63" s="65"/>
      <c r="DW63" s="65"/>
      <c r="DX63" s="65"/>
    </row>
    <row r="64" spans="66:128" ht="12.6">
      <c r="DW64" s="65"/>
      <c r="DX64" s="65"/>
    </row>
    <row r="65" spans="127:128" ht="12.6">
      <c r="DW65" s="65"/>
      <c r="DX65" s="65"/>
    </row>
    <row r="66" spans="127:128" ht="12.6">
      <c r="DW66" s="65"/>
      <c r="DX66" s="65"/>
    </row>
  </sheetData>
  <sheetProtection selectLockedCells="1"/>
  <mergeCells count="199">
    <mergeCell ref="BG40:BJ40"/>
    <mergeCell ref="E21:BF21"/>
    <mergeCell ref="A23:BJ23"/>
    <mergeCell ref="AF46:AJ46"/>
    <mergeCell ref="BI31:BJ31"/>
    <mergeCell ref="AS34:BA34"/>
    <mergeCell ref="S30:AD30"/>
    <mergeCell ref="AN30:AQ30"/>
    <mergeCell ref="AW40:BF40"/>
    <mergeCell ref="BA43:BJ43"/>
    <mergeCell ref="AQ33:AT33"/>
    <mergeCell ref="N39:AU39"/>
    <mergeCell ref="I40:R40"/>
    <mergeCell ref="AJ35:AL35"/>
    <mergeCell ref="BG38:BI38"/>
    <mergeCell ref="Y43:AC43"/>
    <mergeCell ref="BA31:BH31"/>
    <mergeCell ref="BB34:BJ34"/>
    <mergeCell ref="BE35:BG35"/>
    <mergeCell ref="BH35:BJ35"/>
    <mergeCell ref="BH36:BI36"/>
    <mergeCell ref="AV36:AW36"/>
    <mergeCell ref="AM40:AV40"/>
    <mergeCell ref="AV43:AZ43"/>
    <mergeCell ref="BB35:BD35"/>
    <mergeCell ref="BB36:BC36"/>
    <mergeCell ref="BG37:BJ37"/>
    <mergeCell ref="AM35:AO35"/>
    <mergeCell ref="AP35:AR35"/>
    <mergeCell ref="AU33:AV33"/>
    <mergeCell ref="AW33:BC33"/>
    <mergeCell ref="AS35:AU35"/>
    <mergeCell ref="AJ36:AK36"/>
    <mergeCell ref="AX37:BA37"/>
    <mergeCell ref="AG25:AI25"/>
    <mergeCell ref="A45:BJ45"/>
    <mergeCell ref="BO39:BX39"/>
    <mergeCell ref="V9:AH9"/>
    <mergeCell ref="AI9:BK9"/>
    <mergeCell ref="AH31:AI31"/>
    <mergeCell ref="AX39:BC39"/>
    <mergeCell ref="BO41:BX41"/>
    <mergeCell ref="AI10:BK10"/>
    <mergeCell ref="V11:AH11"/>
    <mergeCell ref="BO42:BX42"/>
    <mergeCell ref="BO43:BX43"/>
    <mergeCell ref="BO44:BX44"/>
    <mergeCell ref="BO40:BX40"/>
    <mergeCell ref="AE33:AK33"/>
    <mergeCell ref="AL33:AM33"/>
    <mergeCell ref="BD33:BE33"/>
    <mergeCell ref="BE36:BF36"/>
    <mergeCell ref="AD36:AE36"/>
    <mergeCell ref="AC33:AD33"/>
    <mergeCell ref="AD43:AE43"/>
    <mergeCell ref="AY36:AZ36"/>
    <mergeCell ref="BD39:BJ39"/>
    <mergeCell ref="AR43:AU43"/>
    <mergeCell ref="AN4:AS4"/>
    <mergeCell ref="AT4:BK4"/>
    <mergeCell ref="AJ4:AM4"/>
    <mergeCell ref="AK6:AU6"/>
    <mergeCell ref="AI7:BK7"/>
    <mergeCell ref="AC1:AJ1"/>
    <mergeCell ref="AK1:AR1"/>
    <mergeCell ref="AS1:AZ1"/>
    <mergeCell ref="BD1:BK1"/>
    <mergeCell ref="AC2:AJ2"/>
    <mergeCell ref="AK2:AR2"/>
    <mergeCell ref="AS2:AZ2"/>
    <mergeCell ref="BD2:BK2"/>
    <mergeCell ref="V12:AH12"/>
    <mergeCell ref="AI12:BK12"/>
    <mergeCell ref="V13:AH13"/>
    <mergeCell ref="AI13:BK13"/>
    <mergeCell ref="V10:AH10"/>
    <mergeCell ref="A5:X5"/>
    <mergeCell ref="V7:AH7"/>
    <mergeCell ref="V8:AH8"/>
    <mergeCell ref="AI8:BK8"/>
    <mergeCell ref="AI6:AJ6"/>
    <mergeCell ref="AI11:AJ11"/>
    <mergeCell ref="AT11:AV11"/>
    <mergeCell ref="AK11:AS11"/>
    <mergeCell ref="AW11:BK11"/>
    <mergeCell ref="AI17:AM17"/>
    <mergeCell ref="AN17:BK17"/>
    <mergeCell ref="AI18:AM18"/>
    <mergeCell ref="AN18:BK18"/>
    <mergeCell ref="AI19:AM19"/>
    <mergeCell ref="AN19:BK19"/>
    <mergeCell ref="V14:AH14"/>
    <mergeCell ref="AI14:BK14"/>
    <mergeCell ref="V15:AH15"/>
    <mergeCell ref="AI15:BK15"/>
    <mergeCell ref="V16:AH16"/>
    <mergeCell ref="AI16:AM16"/>
    <mergeCell ref="AN16:BK16"/>
    <mergeCell ref="BE26:BH26"/>
    <mergeCell ref="BI26:BJ26"/>
    <mergeCell ref="I27:L28"/>
    <mergeCell ref="M27:N27"/>
    <mergeCell ref="AP27:AS27"/>
    <mergeCell ref="AT27:BJ27"/>
    <mergeCell ref="Z27:AK27"/>
    <mergeCell ref="M28:BJ28"/>
    <mergeCell ref="A26:H28"/>
    <mergeCell ref="I26:L26"/>
    <mergeCell ref="M26:AO26"/>
    <mergeCell ref="AP26:AS26"/>
    <mergeCell ref="AT26:AZ26"/>
    <mergeCell ref="BA26:BD26"/>
    <mergeCell ref="O27:Y27"/>
    <mergeCell ref="AL27:AO27"/>
    <mergeCell ref="A29:H29"/>
    <mergeCell ref="I29:BJ29"/>
    <mergeCell ref="A30:H30"/>
    <mergeCell ref="AF30:AM30"/>
    <mergeCell ref="AR30:AS30"/>
    <mergeCell ref="AT30:AV30"/>
    <mergeCell ref="AX30:BI30"/>
    <mergeCell ref="I30:L30"/>
    <mergeCell ref="M30:N30"/>
    <mergeCell ref="O30:Q30"/>
    <mergeCell ref="A31:H31"/>
    <mergeCell ref="Z31:AG31"/>
    <mergeCell ref="A33:H33"/>
    <mergeCell ref="I33:K33"/>
    <mergeCell ref="L33:M33"/>
    <mergeCell ref="N33:T33"/>
    <mergeCell ref="U33:V33"/>
    <mergeCell ref="Z33:AB33"/>
    <mergeCell ref="I31:Y31"/>
    <mergeCell ref="A32:H32"/>
    <mergeCell ref="I32:BJ32"/>
    <mergeCell ref="AJ31:AZ31"/>
    <mergeCell ref="AD35:AF35"/>
    <mergeCell ref="AG35:AI35"/>
    <mergeCell ref="AY35:BA35"/>
    <mergeCell ref="A34:H36"/>
    <mergeCell ref="I34:Q34"/>
    <mergeCell ref="R34:Z34"/>
    <mergeCell ref="AA34:AI34"/>
    <mergeCell ref="AJ34:AR34"/>
    <mergeCell ref="X36:Y36"/>
    <mergeCell ref="X35:Z35"/>
    <mergeCell ref="AA35:AC35"/>
    <mergeCell ref="AV35:AX35"/>
    <mergeCell ref="AG36:AH36"/>
    <mergeCell ref="AP36:AQ36"/>
    <mergeCell ref="I35:K35"/>
    <mergeCell ref="L35:N35"/>
    <mergeCell ref="O35:Q35"/>
    <mergeCell ref="R35:T35"/>
    <mergeCell ref="AS36:AT36"/>
    <mergeCell ref="AA36:AB36"/>
    <mergeCell ref="U35:W35"/>
    <mergeCell ref="I36:J36"/>
    <mergeCell ref="L36:M36"/>
    <mergeCell ref="O36:P36"/>
    <mergeCell ref="R36:S36"/>
    <mergeCell ref="U36:V36"/>
    <mergeCell ref="BB37:BE37"/>
    <mergeCell ref="AF37:AI37"/>
    <mergeCell ref="W37:Z37"/>
    <mergeCell ref="I38:K38"/>
    <mergeCell ref="AM36:AN36"/>
    <mergeCell ref="AX38:AZ38"/>
    <mergeCell ref="AJ38:AL38"/>
    <mergeCell ref="AO38:AQ38"/>
    <mergeCell ref="AS38:AU38"/>
    <mergeCell ref="AO37:AR37"/>
    <mergeCell ref="AJ37:AM37"/>
    <mergeCell ref="AS37:AV37"/>
    <mergeCell ref="AA37:AD37"/>
    <mergeCell ref="A43:H43"/>
    <mergeCell ref="A44:H44"/>
    <mergeCell ref="I44:BJ44"/>
    <mergeCell ref="A37:H38"/>
    <mergeCell ref="I37:L37"/>
    <mergeCell ref="N37:Q37"/>
    <mergeCell ref="R37:U37"/>
    <mergeCell ref="A39:H40"/>
    <mergeCell ref="A41:H42"/>
    <mergeCell ref="I41:BJ41"/>
    <mergeCell ref="N38:P38"/>
    <mergeCell ref="R38:T38"/>
    <mergeCell ref="W38:Y38"/>
    <mergeCell ref="AA38:AC38"/>
    <mergeCell ref="BB38:BD38"/>
    <mergeCell ref="S40:AB40"/>
    <mergeCell ref="AC40:AL40"/>
    <mergeCell ref="AF38:AH38"/>
    <mergeCell ref="I43:T43"/>
    <mergeCell ref="U43:X43"/>
    <mergeCell ref="I42:BJ42"/>
    <mergeCell ref="AV39:AW39"/>
    <mergeCell ref="I39:M39"/>
    <mergeCell ref="AF43:AQ43"/>
  </mergeCells>
  <phoneticPr fontId="2"/>
  <conditionalFormatting sqref="I38:K38 N38:P38 R38:T38 W38:Y38 AA38:AC38 AF38:AH38 AJ38:AL38 AO38:AQ38 AS38:AU38 AX38:AZ38 BB38:BD38 BG38:BI38">
    <cfRule type="cellIs" dxfId="166" priority="7" stopIfTrue="1" operator="equal">
      <formula>0</formula>
    </cfRule>
  </conditionalFormatting>
  <conditionalFormatting sqref="I31:Y31 AJ31:AZ31">
    <cfRule type="cellIs" dxfId="165" priority="1" stopIfTrue="1" operator="equal">
      <formula>"令和　　年　　　月　　日(　　)"</formula>
    </cfRule>
  </conditionalFormatting>
  <conditionalFormatting sqref="I29:BJ29 I32:BJ32">
    <cfRule type="cellIs" dxfId="164" priority="24" stopIfTrue="1" operator="equal">
      <formula>0</formula>
    </cfRule>
  </conditionalFormatting>
  <conditionalFormatting sqref="I34:BJ34">
    <cfRule type="cellIs" dxfId="163" priority="18" stopIfTrue="1" operator="equal">
      <formula>"　月　日(　)"</formula>
    </cfRule>
  </conditionalFormatting>
  <conditionalFormatting sqref="L36:M36 O36:P36 R36:S36 U36:V36 AA36:AB36 AD36:AE36 AG36:AH36 AJ36:AK36 AM36:AN36 AP36:AQ36 AS36:AT36 AV36:AW36 AY36:AZ36 BB36:BC36 BE36:BF36 BH36:BI36">
    <cfRule type="cellIs" dxfId="162" priority="6" stopIfTrue="1" operator="equal">
      <formula>0</formula>
    </cfRule>
  </conditionalFormatting>
  <conditionalFormatting sqref="M28">
    <cfRule type="cellIs" dxfId="161" priority="14" stopIfTrue="1" operator="equal">
      <formula>0</formula>
    </cfRule>
  </conditionalFormatting>
  <conditionalFormatting sqref="M26:AO26">
    <cfRule type="cellIs" dxfId="160" priority="16" stopIfTrue="1" operator="equal">
      <formula>0</formula>
    </cfRule>
  </conditionalFormatting>
  <conditionalFormatting sqref="N33:T33 AE33:AK33">
    <cfRule type="cellIs" dxfId="159" priority="26" stopIfTrue="1" operator="equal">
      <formula>0</formula>
    </cfRule>
  </conditionalFormatting>
  <conditionalFormatting sqref="O27:R27">
    <cfRule type="cellIs" dxfId="158" priority="13" stopIfTrue="1" operator="equal">
      <formula>0</formula>
    </cfRule>
  </conditionalFormatting>
  <conditionalFormatting sqref="S30:AD30 AX30:BI30 I36:J36 X36:Y36">
    <cfRule type="cellIs" dxfId="157" priority="4" stopIfTrue="1" operator="equal">
      <formula>0</formula>
    </cfRule>
  </conditionalFormatting>
  <conditionalFormatting sqref="U43:X43 AR43:AU43">
    <cfRule type="cellIs" dxfId="156" priority="8" stopIfTrue="1" operator="equal">
      <formula>0</formula>
    </cfRule>
  </conditionalFormatting>
  <conditionalFormatting sqref="Z31">
    <cfRule type="cellIs" dxfId="155" priority="23" stopIfTrue="1" operator="equal">
      <formula>"時　　分"</formula>
    </cfRule>
  </conditionalFormatting>
  <conditionalFormatting sqref="Z27:AK27">
    <cfRule type="cellIs" dxfId="154" priority="11" stopIfTrue="1" operator="equal">
      <formula>""</formula>
    </cfRule>
  </conditionalFormatting>
  <conditionalFormatting sqref="AI7:BK10 AI11 AK11 AT11 AW11 AI12:BK15 AN19">
    <cfRule type="cellIs" dxfId="153" priority="27" stopIfTrue="1" operator="equal">
      <formula>0</formula>
    </cfRule>
  </conditionalFormatting>
  <conditionalFormatting sqref="AK6 O27">
    <cfRule type="cellIs" dxfId="152" priority="12" stopIfTrue="1" operator="equal">
      <formula>"-"</formula>
    </cfRule>
  </conditionalFormatting>
  <conditionalFormatting sqref="AN16:BK18">
    <cfRule type="cellIs" dxfId="151" priority="28" stopIfTrue="1" operator="equal">
      <formula>"（　　　　）　　　　　－　　　　　"</formula>
    </cfRule>
  </conditionalFormatting>
  <conditionalFormatting sqref="AT4 I31 AJ31 AE4:AH4">
    <cfRule type="cellIs" dxfId="150" priority="21" stopIfTrue="1" operator="equal">
      <formula>"　　月　　日(　　)"</formula>
    </cfRule>
  </conditionalFormatting>
  <conditionalFormatting sqref="AT27">
    <cfRule type="cellIs" dxfId="149" priority="15" stopIfTrue="1" operator="equal">
      <formula>0</formula>
    </cfRule>
  </conditionalFormatting>
  <conditionalFormatting sqref="AT4:BK4">
    <cfRule type="cellIs" dxfId="148" priority="2" stopIfTrue="1" operator="equal">
      <formula>"令和　　年　　　月　　日(　　)"</formula>
    </cfRule>
  </conditionalFormatting>
  <conditionalFormatting sqref="AW33:BC33">
    <cfRule type="cellIs" dxfId="147" priority="25" stopIfTrue="1" operator="equal">
      <formula>0</formula>
    </cfRule>
  </conditionalFormatting>
  <conditionalFormatting sqref="BA31">
    <cfRule type="cellIs" dxfId="146" priority="19" stopIfTrue="1" operator="equal">
      <formula>"時　　分"</formula>
    </cfRule>
  </conditionalFormatting>
  <conditionalFormatting sqref="BE26:BH26">
    <cfRule type="cellIs" dxfId="145" priority="10" stopIfTrue="1" operator="equal">
      <formula>""</formula>
    </cfRule>
  </conditionalFormatting>
  <printOptions verticalCentered="1"/>
  <pageMargins left="0.62992125984251968" right="0" top="0.19685039370078741" bottom="0" header="0.31496062992125984" footer="0.19685039370078741"/>
  <pageSetup paperSize="9" scale="90" orientation="portrait" copies="44"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Button 1">
              <controlPr defaultSize="0" print="0" autoFill="0" autoPict="0">
                <anchor moveWithCells="1" sizeWithCells="1">
                  <from>
                    <xdr:col>0</xdr:col>
                    <xdr:colOff>106680</xdr:colOff>
                    <xdr:row>0</xdr:row>
                    <xdr:rowOff>60960</xdr:rowOff>
                  </from>
                  <to>
                    <xdr:col>20</xdr:col>
                    <xdr:colOff>30480</xdr:colOff>
                    <xdr:row>2</xdr:row>
                    <xdr:rowOff>38100</xdr:rowOff>
                  </to>
                </anchor>
              </controlPr>
            </control>
          </mc:Choice>
        </mc:AlternateContent>
        <mc:AlternateContent xmlns:mc="http://schemas.openxmlformats.org/markup-compatibility/2006">
          <mc:Choice Requires="x14">
            <control shapeId="143572" r:id="rId5" name="Button 2260">
              <controlPr defaultSize="0" print="0" autoFill="0" autoPict="0">
                <anchor moveWithCells="1" sizeWithCells="1">
                  <from>
                    <xdr:col>0</xdr:col>
                    <xdr:colOff>0</xdr:colOff>
                    <xdr:row>6</xdr:row>
                    <xdr:rowOff>60960</xdr:rowOff>
                  </from>
                  <to>
                    <xdr:col>19</xdr:col>
                    <xdr:colOff>60960</xdr:colOff>
                    <xdr:row>6</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4"/>
  <sheetViews>
    <sheetView showZeros="0" view="pageBreakPreview" zoomScale="80" zoomScaleNormal="100" zoomScaleSheetLayoutView="80" workbookViewId="0">
      <selection activeCell="G78" sqref="G78"/>
    </sheetView>
  </sheetViews>
  <sheetFormatPr defaultColWidth="9" defaultRowHeight="12.6"/>
  <cols>
    <col min="1" max="1" width="5.6640625" style="81" customWidth="1"/>
    <col min="2" max="3" width="8.21875" style="81" customWidth="1"/>
    <col min="4" max="5" width="6.33203125" style="81" customWidth="1"/>
    <col min="6" max="7" width="8.6640625" style="81" customWidth="1"/>
    <col min="8" max="9" width="6.109375" style="81" customWidth="1"/>
    <col min="10" max="11" width="9.21875" style="81" customWidth="1"/>
    <col min="12" max="13" width="6.109375" style="81" customWidth="1"/>
    <col min="14" max="14" width="7.77734375" style="81" bestFit="1" customWidth="1"/>
    <col min="15" max="16384" width="9" style="81"/>
  </cols>
  <sheetData>
    <row r="1" spans="1:17" ht="15" customHeight="1">
      <c r="G1" s="82"/>
      <c r="H1" s="1008" t="s">
        <v>203</v>
      </c>
      <c r="I1" s="1008"/>
      <c r="J1" s="1023" t="str">
        <f>①申請書!$AT$4</f>
        <v>令和　　年　　　月　　日(　　)</v>
      </c>
      <c r="K1" s="1023"/>
      <c r="L1" s="1023"/>
      <c r="M1" s="1023"/>
    </row>
    <row r="2" spans="1:17" ht="5.0999999999999996" customHeight="1">
      <c r="A2" s="1010" t="s">
        <v>204</v>
      </c>
      <c r="B2" s="1010"/>
      <c r="C2" s="1010"/>
      <c r="D2" s="1010"/>
      <c r="E2" s="1010"/>
      <c r="F2" s="1010"/>
      <c r="G2" s="1010"/>
      <c r="H2" s="1010"/>
      <c r="I2" s="1010"/>
      <c r="J2" s="1010"/>
      <c r="K2" s="1010"/>
      <c r="L2" s="1010"/>
      <c r="M2" s="1010"/>
    </row>
    <row r="3" spans="1:17" ht="15" customHeight="1">
      <c r="A3" s="1010"/>
      <c r="B3" s="1010"/>
      <c r="C3" s="1010"/>
      <c r="D3" s="1010"/>
      <c r="E3" s="1010"/>
      <c r="F3" s="1010"/>
      <c r="G3" s="1010"/>
      <c r="H3" s="1010"/>
      <c r="I3" s="1010"/>
      <c r="J3" s="1010"/>
      <c r="K3" s="1010"/>
      <c r="L3" s="1010"/>
      <c r="M3" s="1010"/>
    </row>
    <row r="4" spans="1:17" ht="5.0999999999999996" customHeight="1" thickBot="1"/>
    <row r="5" spans="1:17" ht="24.9" customHeight="1" thickBot="1">
      <c r="A5" s="145" t="s">
        <v>134</v>
      </c>
      <c r="B5" s="941">
        <f>①申請書!$AI$9</f>
        <v>0</v>
      </c>
      <c r="C5" s="942"/>
      <c r="D5" s="942"/>
      <c r="E5" s="942"/>
      <c r="F5" s="942"/>
      <c r="G5" s="146" t="s">
        <v>205</v>
      </c>
      <c r="H5" s="943" t="str">
        <f>①申請書!$I$31</f>
        <v>令和　　年　　月　　日（　　）</v>
      </c>
      <c r="I5" s="944"/>
      <c r="J5" s="944"/>
      <c r="K5" s="945" t="str">
        <f>①申請書!$AJ$31</f>
        <v>令和　　年　　月　　日（　　）</v>
      </c>
      <c r="L5" s="945"/>
      <c r="M5" s="946"/>
    </row>
    <row r="6" spans="1:17" ht="5.0999999999999996" customHeight="1">
      <c r="A6" s="85"/>
    </row>
    <row r="7" spans="1:17" ht="15" customHeight="1">
      <c r="A7" s="1025" t="s">
        <v>206</v>
      </c>
      <c r="B7" s="1026"/>
      <c r="C7" s="1026"/>
      <c r="D7" s="1026"/>
      <c r="E7" s="1026"/>
      <c r="F7" s="1026"/>
      <c r="G7" s="1026"/>
      <c r="H7" s="1026"/>
      <c r="I7" s="1026"/>
      <c r="J7" s="1026"/>
      <c r="K7" s="1026"/>
      <c r="L7" s="1026"/>
      <c r="M7" s="1026"/>
    </row>
    <row r="8" spans="1:17" ht="5.0999999999999996" customHeight="1" thickBot="1">
      <c r="A8" s="86"/>
      <c r="B8" s="87"/>
      <c r="C8" s="87"/>
      <c r="D8" s="87"/>
      <c r="E8" s="87"/>
      <c r="L8" s="88"/>
      <c r="M8" s="88"/>
    </row>
    <row r="9" spans="1:17" ht="12.9" customHeight="1" thickBot="1">
      <c r="A9" s="1011" t="s">
        <v>207</v>
      </c>
      <c r="B9" s="1016" t="str">
        <f>①申請書!$I$34</f>
        <v>　月　日(　)</v>
      </c>
      <c r="C9" s="1017"/>
      <c r="D9" s="1017"/>
      <c r="E9" s="1018"/>
      <c r="F9" s="1016" t="str">
        <f>①申請書!$R$34</f>
        <v>　月　日(　)</v>
      </c>
      <c r="G9" s="1017"/>
      <c r="H9" s="1017"/>
      <c r="I9" s="1018"/>
      <c r="J9" s="1016" t="str">
        <f>①申請書!$AA$34</f>
        <v>　月　日(　)</v>
      </c>
      <c r="K9" s="1017"/>
      <c r="L9" s="1017"/>
      <c r="M9" s="1018"/>
      <c r="N9" s="1013" t="s">
        <v>208</v>
      </c>
      <c r="O9" s="1014"/>
      <c r="P9" s="1014"/>
      <c r="Q9" s="1015"/>
    </row>
    <row r="10" spans="1:17" ht="12.9" customHeight="1" thickBot="1">
      <c r="A10" s="1012"/>
      <c r="B10" s="1001" t="s">
        <v>211</v>
      </c>
      <c r="C10" s="1019"/>
      <c r="D10" s="1006" t="s">
        <v>212</v>
      </c>
      <c r="E10" s="1007"/>
      <c r="F10" s="1001" t="s">
        <v>211</v>
      </c>
      <c r="G10" s="1019"/>
      <c r="H10" s="1006" t="s">
        <v>212</v>
      </c>
      <c r="I10" s="1007"/>
      <c r="J10" s="1001" t="s">
        <v>211</v>
      </c>
      <c r="K10" s="1002"/>
      <c r="L10" s="1006" t="s">
        <v>213</v>
      </c>
      <c r="M10" s="1007"/>
      <c r="N10" s="89" t="s">
        <v>209</v>
      </c>
      <c r="O10" s="90" t="s">
        <v>210</v>
      </c>
      <c r="P10" s="89" t="s">
        <v>211</v>
      </c>
      <c r="Q10" s="90" t="s">
        <v>212</v>
      </c>
    </row>
    <row r="11" spans="1:17" ht="11.4" customHeight="1">
      <c r="A11" s="91" t="s">
        <v>214</v>
      </c>
      <c r="B11" s="1003"/>
      <c r="C11" s="1004"/>
      <c r="D11" s="94"/>
      <c r="E11" s="95"/>
      <c r="F11" s="1003"/>
      <c r="G11" s="1004"/>
      <c r="H11" s="94"/>
      <c r="I11" s="95"/>
      <c r="J11" s="1003"/>
      <c r="K11" s="1005"/>
      <c r="L11" s="94"/>
      <c r="M11" s="95"/>
      <c r="N11" s="92"/>
      <c r="O11" s="93"/>
      <c r="P11" s="1020" t="s">
        <v>215</v>
      </c>
      <c r="Q11" s="1021"/>
    </row>
    <row r="12" spans="1:17" ht="11.4" customHeight="1">
      <c r="A12" s="91" t="s">
        <v>216</v>
      </c>
      <c r="B12" s="947"/>
      <c r="C12" s="948"/>
      <c r="D12" s="98"/>
      <c r="E12" s="99"/>
      <c r="F12" s="947"/>
      <c r="G12" s="948"/>
      <c r="H12" s="98"/>
      <c r="I12" s="99"/>
      <c r="J12" s="947"/>
      <c r="K12" s="953"/>
      <c r="L12" s="98"/>
      <c r="M12" s="99"/>
      <c r="N12" s="96"/>
      <c r="O12" s="97"/>
      <c r="P12" s="1020" t="s">
        <v>217</v>
      </c>
      <c r="Q12" s="1021"/>
    </row>
    <row r="13" spans="1:17" ht="11.4" customHeight="1">
      <c r="A13" s="91" t="s">
        <v>218</v>
      </c>
      <c r="B13" s="937"/>
      <c r="C13" s="938"/>
      <c r="D13" s="94"/>
      <c r="E13" s="95"/>
      <c r="F13" s="937"/>
      <c r="G13" s="938"/>
      <c r="H13" s="94"/>
      <c r="I13" s="95"/>
      <c r="J13" s="937"/>
      <c r="K13" s="939"/>
      <c r="L13" s="94"/>
      <c r="M13" s="95"/>
      <c r="N13" s="100"/>
      <c r="O13" s="101"/>
      <c r="P13" s="1044" t="s">
        <v>219</v>
      </c>
      <c r="Q13" s="1045"/>
    </row>
    <row r="14" spans="1:17" ht="11.4" customHeight="1">
      <c r="A14" s="102" t="s">
        <v>220</v>
      </c>
      <c r="B14" s="933"/>
      <c r="C14" s="934"/>
      <c r="D14" s="105"/>
      <c r="E14" s="106"/>
      <c r="F14" s="933"/>
      <c r="G14" s="934"/>
      <c r="H14" s="105"/>
      <c r="I14" s="106"/>
      <c r="J14" s="933"/>
      <c r="K14" s="940"/>
      <c r="L14" s="105"/>
      <c r="M14" s="106"/>
      <c r="N14" s="103"/>
      <c r="O14" s="104"/>
      <c r="P14" s="1046"/>
      <c r="Q14" s="1047"/>
    </row>
    <row r="15" spans="1:17" ht="11.4" customHeight="1">
      <c r="A15" s="91" t="s">
        <v>221</v>
      </c>
      <c r="B15" s="954"/>
      <c r="C15" s="955"/>
      <c r="D15" s="109"/>
      <c r="E15" s="110"/>
      <c r="F15" s="954"/>
      <c r="G15" s="955"/>
      <c r="H15" s="109"/>
      <c r="I15" s="110"/>
      <c r="J15" s="954"/>
      <c r="K15" s="956"/>
      <c r="L15" s="109"/>
      <c r="M15" s="110"/>
      <c r="N15" s="107"/>
      <c r="O15" s="108"/>
      <c r="P15" s="1048" t="s">
        <v>222</v>
      </c>
      <c r="Q15" s="1049"/>
    </row>
    <row r="16" spans="1:17" ht="11.4" customHeight="1">
      <c r="A16" s="91" t="s">
        <v>216</v>
      </c>
      <c r="B16" s="947"/>
      <c r="C16" s="948"/>
      <c r="D16" s="98"/>
      <c r="E16" s="99"/>
      <c r="F16" s="947"/>
      <c r="G16" s="948"/>
      <c r="H16" s="98"/>
      <c r="I16" s="99"/>
      <c r="J16" s="947"/>
      <c r="K16" s="953"/>
      <c r="L16" s="98"/>
      <c r="M16" s="99"/>
      <c r="N16" s="96"/>
      <c r="O16" s="97"/>
      <c r="P16" s="1050"/>
      <c r="Q16" s="1051"/>
    </row>
    <row r="17" spans="1:17" ht="11.4" customHeight="1">
      <c r="A17" s="91" t="s">
        <v>218</v>
      </c>
      <c r="B17" s="937"/>
      <c r="C17" s="938"/>
      <c r="D17" s="94"/>
      <c r="E17" s="95"/>
      <c r="F17" s="937"/>
      <c r="G17" s="938"/>
      <c r="H17" s="94"/>
      <c r="I17" s="95"/>
      <c r="J17" s="937"/>
      <c r="K17" s="939"/>
      <c r="L17" s="94"/>
      <c r="M17" s="95"/>
      <c r="N17" s="100"/>
      <c r="O17" s="101"/>
      <c r="P17" s="1052"/>
      <c r="Q17" s="1053"/>
    </row>
    <row r="18" spans="1:17" ht="11.4" customHeight="1">
      <c r="A18" s="102" t="s">
        <v>220</v>
      </c>
      <c r="B18" s="933"/>
      <c r="C18" s="934"/>
      <c r="D18" s="105"/>
      <c r="E18" s="106"/>
      <c r="F18" s="933"/>
      <c r="G18" s="934"/>
      <c r="H18" s="105"/>
      <c r="I18" s="106"/>
      <c r="J18" s="933"/>
      <c r="K18" s="940"/>
      <c r="L18" s="105"/>
      <c r="M18" s="106"/>
      <c r="N18" s="103"/>
      <c r="O18" s="104"/>
      <c r="P18" s="1054" t="s">
        <v>223</v>
      </c>
      <c r="Q18" s="1055"/>
    </row>
    <row r="19" spans="1:17" ht="11.4" customHeight="1">
      <c r="A19" s="91" t="s">
        <v>224</v>
      </c>
      <c r="B19" s="954"/>
      <c r="C19" s="955"/>
      <c r="D19" s="109"/>
      <c r="E19" s="110"/>
      <c r="F19" s="954"/>
      <c r="G19" s="955"/>
      <c r="H19" s="109"/>
      <c r="I19" s="110"/>
      <c r="J19" s="954"/>
      <c r="K19" s="956"/>
      <c r="L19" s="109"/>
      <c r="M19" s="110"/>
      <c r="N19" s="107"/>
      <c r="O19" s="108"/>
      <c r="P19" s="1056"/>
      <c r="Q19" s="1057"/>
    </row>
    <row r="20" spans="1:17" ht="11.4" customHeight="1">
      <c r="A20" s="91" t="s">
        <v>216</v>
      </c>
      <c r="B20" s="947"/>
      <c r="C20" s="948"/>
      <c r="D20" s="98"/>
      <c r="E20" s="99"/>
      <c r="F20" s="947"/>
      <c r="G20" s="948"/>
      <c r="H20" s="98"/>
      <c r="I20" s="99"/>
      <c r="J20" s="947"/>
      <c r="K20" s="953"/>
      <c r="L20" s="98"/>
      <c r="M20" s="99"/>
      <c r="N20" s="96"/>
      <c r="O20" s="97"/>
      <c r="P20" s="1056"/>
      <c r="Q20" s="1057"/>
    </row>
    <row r="21" spans="1:17" ht="11.4" customHeight="1">
      <c r="A21" s="91" t="s">
        <v>218</v>
      </c>
      <c r="B21" s="937"/>
      <c r="C21" s="938"/>
      <c r="D21" s="94"/>
      <c r="E21" s="95"/>
      <c r="F21" s="937"/>
      <c r="G21" s="938"/>
      <c r="H21" s="94"/>
      <c r="I21" s="95"/>
      <c r="J21" s="937"/>
      <c r="K21" s="939"/>
      <c r="L21" s="94"/>
      <c r="M21" s="95"/>
      <c r="N21" s="100"/>
      <c r="O21" s="101"/>
      <c r="P21" s="1056"/>
      <c r="Q21" s="1057"/>
    </row>
    <row r="22" spans="1:17" ht="11.4" customHeight="1">
      <c r="A22" s="102" t="s">
        <v>220</v>
      </c>
      <c r="B22" s="933"/>
      <c r="C22" s="934"/>
      <c r="D22" s="105"/>
      <c r="E22" s="106"/>
      <c r="F22" s="933"/>
      <c r="G22" s="934"/>
      <c r="H22" s="105"/>
      <c r="I22" s="106"/>
      <c r="J22" s="933"/>
      <c r="K22" s="940"/>
      <c r="L22" s="105"/>
      <c r="M22" s="106"/>
      <c r="N22" s="103"/>
      <c r="O22" s="104"/>
      <c r="P22" s="1058"/>
      <c r="Q22" s="1059"/>
    </row>
    <row r="23" spans="1:17" ht="11.4" customHeight="1">
      <c r="A23" s="91" t="s">
        <v>225</v>
      </c>
      <c r="B23" s="954"/>
      <c r="C23" s="955"/>
      <c r="D23" s="109"/>
      <c r="E23" s="110"/>
      <c r="F23" s="954"/>
      <c r="G23" s="955"/>
      <c r="H23" s="109"/>
      <c r="I23" s="110"/>
      <c r="J23" s="954"/>
      <c r="K23" s="956"/>
      <c r="L23" s="109"/>
      <c r="M23" s="110"/>
      <c r="N23" s="111"/>
      <c r="O23" s="112"/>
      <c r="P23" s="985" t="s">
        <v>226</v>
      </c>
      <c r="Q23" s="988" t="s">
        <v>227</v>
      </c>
    </row>
    <row r="24" spans="1:17" ht="11.4" customHeight="1">
      <c r="A24" s="91" t="s">
        <v>216</v>
      </c>
      <c r="B24" s="947"/>
      <c r="C24" s="948"/>
      <c r="D24" s="98"/>
      <c r="E24" s="99"/>
      <c r="F24" s="947"/>
      <c r="G24" s="948"/>
      <c r="H24" s="98"/>
      <c r="I24" s="99"/>
      <c r="J24" s="947"/>
      <c r="K24" s="953"/>
      <c r="L24" s="98"/>
      <c r="M24" s="99"/>
      <c r="N24" s="1060" t="s">
        <v>228</v>
      </c>
      <c r="O24" s="1061"/>
      <c r="P24" s="986"/>
      <c r="Q24" s="989"/>
    </row>
    <row r="25" spans="1:17" ht="11.4" customHeight="1">
      <c r="A25" s="91" t="s">
        <v>218</v>
      </c>
      <c r="B25" s="937"/>
      <c r="C25" s="938"/>
      <c r="D25" s="94"/>
      <c r="E25" s="95"/>
      <c r="F25" s="937"/>
      <c r="G25" s="938"/>
      <c r="H25" s="94"/>
      <c r="I25" s="95"/>
      <c r="J25" s="937"/>
      <c r="K25" s="939"/>
      <c r="L25" s="94"/>
      <c r="M25" s="95"/>
      <c r="N25" s="1062" t="s">
        <v>229</v>
      </c>
      <c r="O25" s="1063"/>
      <c r="P25" s="986"/>
      <c r="Q25" s="989"/>
    </row>
    <row r="26" spans="1:17" ht="11.4" customHeight="1">
      <c r="A26" s="102" t="s">
        <v>220</v>
      </c>
      <c r="B26" s="933"/>
      <c r="C26" s="934"/>
      <c r="D26" s="105"/>
      <c r="E26" s="106"/>
      <c r="F26" s="933"/>
      <c r="G26" s="934"/>
      <c r="H26" s="105"/>
      <c r="I26" s="106"/>
      <c r="J26" s="933"/>
      <c r="K26" s="940"/>
      <c r="L26" s="105"/>
      <c r="M26" s="106"/>
      <c r="N26" s="1064"/>
      <c r="O26" s="1065"/>
      <c r="P26" s="986"/>
      <c r="Q26" s="989"/>
    </row>
    <row r="27" spans="1:17" ht="11.4" customHeight="1">
      <c r="A27" s="91" t="s">
        <v>230</v>
      </c>
      <c r="B27" s="954"/>
      <c r="C27" s="955"/>
      <c r="D27" s="109"/>
      <c r="E27" s="110"/>
      <c r="F27" s="954"/>
      <c r="G27" s="955"/>
      <c r="H27" s="109"/>
      <c r="I27" s="110"/>
      <c r="J27" s="954"/>
      <c r="K27" s="956"/>
      <c r="L27" s="109"/>
      <c r="M27" s="110"/>
      <c r="N27" s="1066" t="s">
        <v>231</v>
      </c>
      <c r="O27" s="1067"/>
      <c r="P27" s="986"/>
      <c r="Q27" s="989"/>
    </row>
    <row r="28" spans="1:17" ht="11.4" customHeight="1">
      <c r="A28" s="91" t="s">
        <v>216</v>
      </c>
      <c r="B28" s="947"/>
      <c r="C28" s="948"/>
      <c r="D28" s="98"/>
      <c r="E28" s="99"/>
      <c r="F28" s="947"/>
      <c r="G28" s="948"/>
      <c r="H28" s="98"/>
      <c r="I28" s="99"/>
      <c r="J28" s="947"/>
      <c r="K28" s="953"/>
      <c r="L28" s="98"/>
      <c r="M28" s="99"/>
      <c r="N28" s="1068"/>
      <c r="O28" s="1069"/>
      <c r="P28" s="986"/>
      <c r="Q28" s="989"/>
    </row>
    <row r="29" spans="1:17" ht="11.4" customHeight="1">
      <c r="A29" s="91" t="s">
        <v>218</v>
      </c>
      <c r="B29" s="937"/>
      <c r="C29" s="938"/>
      <c r="D29" s="94"/>
      <c r="E29" s="95"/>
      <c r="F29" s="937"/>
      <c r="G29" s="938"/>
      <c r="H29" s="94"/>
      <c r="I29" s="95"/>
      <c r="J29" s="937"/>
      <c r="K29" s="939"/>
      <c r="L29" s="94"/>
      <c r="M29" s="95"/>
      <c r="N29" s="1068"/>
      <c r="O29" s="1069"/>
      <c r="P29" s="986"/>
      <c r="Q29" s="989"/>
    </row>
    <row r="30" spans="1:17" ht="11.4" customHeight="1">
      <c r="A30" s="102" t="s">
        <v>220</v>
      </c>
      <c r="B30" s="933"/>
      <c r="C30" s="934"/>
      <c r="D30" s="105"/>
      <c r="E30" s="106"/>
      <c r="F30" s="933"/>
      <c r="G30" s="934"/>
      <c r="H30" s="105"/>
      <c r="I30" s="106"/>
      <c r="J30" s="933"/>
      <c r="K30" s="940"/>
      <c r="L30" s="105"/>
      <c r="M30" s="106"/>
      <c r="N30" s="1068"/>
      <c r="O30" s="1069"/>
      <c r="P30" s="986"/>
      <c r="Q30" s="989"/>
    </row>
    <row r="31" spans="1:17" ht="11.4" customHeight="1">
      <c r="A31" s="91" t="s">
        <v>232</v>
      </c>
      <c r="B31" s="954"/>
      <c r="C31" s="955"/>
      <c r="D31" s="109"/>
      <c r="E31" s="110"/>
      <c r="F31" s="954"/>
      <c r="G31" s="955"/>
      <c r="H31" s="109"/>
      <c r="I31" s="110"/>
      <c r="J31" s="954"/>
      <c r="K31" s="956"/>
      <c r="L31" s="109"/>
      <c r="M31" s="110"/>
      <c r="N31" s="1068"/>
      <c r="O31" s="1069"/>
      <c r="P31" s="986"/>
      <c r="Q31" s="989"/>
    </row>
    <row r="32" spans="1:17" ht="11.4" customHeight="1">
      <c r="A32" s="91" t="s">
        <v>216</v>
      </c>
      <c r="B32" s="947"/>
      <c r="C32" s="948"/>
      <c r="D32" s="98"/>
      <c r="E32" s="99"/>
      <c r="F32" s="947"/>
      <c r="G32" s="948"/>
      <c r="H32" s="98"/>
      <c r="I32" s="99"/>
      <c r="J32" s="947"/>
      <c r="K32" s="953"/>
      <c r="L32" s="98"/>
      <c r="M32" s="99"/>
      <c r="N32" s="1068"/>
      <c r="O32" s="1069"/>
      <c r="P32" s="986"/>
      <c r="Q32" s="989"/>
    </row>
    <row r="33" spans="1:17" ht="11.4" customHeight="1">
      <c r="A33" s="91" t="s">
        <v>218</v>
      </c>
      <c r="B33" s="937"/>
      <c r="C33" s="938"/>
      <c r="D33" s="94"/>
      <c r="E33" s="95"/>
      <c r="F33" s="937"/>
      <c r="G33" s="938"/>
      <c r="H33" s="94"/>
      <c r="I33" s="95"/>
      <c r="J33" s="937"/>
      <c r="K33" s="939"/>
      <c r="L33" s="94"/>
      <c r="M33" s="95"/>
      <c r="N33" s="1068"/>
      <c r="O33" s="1069"/>
      <c r="P33" s="987"/>
      <c r="Q33" s="990"/>
    </row>
    <row r="34" spans="1:17" ht="11.4" customHeight="1">
      <c r="A34" s="102" t="s">
        <v>220</v>
      </c>
      <c r="B34" s="933"/>
      <c r="C34" s="934"/>
      <c r="D34" s="105"/>
      <c r="E34" s="106"/>
      <c r="F34" s="933"/>
      <c r="G34" s="934"/>
      <c r="H34" s="105"/>
      <c r="I34" s="106"/>
      <c r="J34" s="933"/>
      <c r="K34" s="940"/>
      <c r="L34" s="105"/>
      <c r="M34" s="106"/>
      <c r="N34" s="1068"/>
      <c r="O34" s="1069"/>
      <c r="P34" s="113"/>
      <c r="Q34" s="114"/>
    </row>
    <row r="35" spans="1:17" ht="11.4" customHeight="1">
      <c r="A35" s="91" t="s">
        <v>233</v>
      </c>
      <c r="B35" s="954"/>
      <c r="C35" s="955"/>
      <c r="D35" s="109"/>
      <c r="E35" s="110"/>
      <c r="F35" s="954"/>
      <c r="G35" s="955"/>
      <c r="H35" s="109"/>
      <c r="I35" s="110"/>
      <c r="J35" s="954"/>
      <c r="K35" s="956"/>
      <c r="L35" s="109"/>
      <c r="M35" s="110"/>
      <c r="N35" s="1068"/>
      <c r="O35" s="1069"/>
      <c r="P35" s="1072" t="s">
        <v>234</v>
      </c>
      <c r="Q35" s="1073"/>
    </row>
    <row r="36" spans="1:17" ht="11.4" customHeight="1">
      <c r="A36" s="91" t="s">
        <v>216</v>
      </c>
      <c r="B36" s="947"/>
      <c r="C36" s="948"/>
      <c r="D36" s="98"/>
      <c r="E36" s="99"/>
      <c r="F36" s="947"/>
      <c r="G36" s="948"/>
      <c r="H36" s="98"/>
      <c r="I36" s="99"/>
      <c r="J36" s="947"/>
      <c r="K36" s="953"/>
      <c r="L36" s="98"/>
      <c r="M36" s="99"/>
      <c r="N36" s="1068"/>
      <c r="O36" s="1069"/>
      <c r="P36" s="1074"/>
      <c r="Q36" s="1075"/>
    </row>
    <row r="37" spans="1:17" ht="11.4" customHeight="1">
      <c r="A37" s="91" t="s">
        <v>218</v>
      </c>
      <c r="B37" s="937"/>
      <c r="C37" s="938"/>
      <c r="D37" s="94"/>
      <c r="E37" s="95"/>
      <c r="F37" s="937"/>
      <c r="G37" s="938"/>
      <c r="H37" s="94"/>
      <c r="I37" s="95"/>
      <c r="J37" s="937"/>
      <c r="K37" s="939"/>
      <c r="L37" s="94"/>
      <c r="M37" s="95"/>
      <c r="N37" s="1068"/>
      <c r="O37" s="1069"/>
      <c r="P37" s="1076"/>
      <c r="Q37" s="1077"/>
    </row>
    <row r="38" spans="1:17" ht="11.4" customHeight="1">
      <c r="A38" s="102" t="s">
        <v>220</v>
      </c>
      <c r="B38" s="933"/>
      <c r="C38" s="934"/>
      <c r="D38" s="105"/>
      <c r="E38" s="106"/>
      <c r="F38" s="933"/>
      <c r="G38" s="934"/>
      <c r="H38" s="105"/>
      <c r="I38" s="106"/>
      <c r="J38" s="933"/>
      <c r="K38" s="940"/>
      <c r="L38" s="105"/>
      <c r="M38" s="106"/>
      <c r="N38" s="1068"/>
      <c r="O38" s="1069"/>
      <c r="P38" s="115"/>
      <c r="Q38" s="116"/>
    </row>
    <row r="39" spans="1:17" ht="11.4" customHeight="1">
      <c r="A39" s="91" t="s">
        <v>235</v>
      </c>
      <c r="B39" s="954"/>
      <c r="C39" s="955"/>
      <c r="D39" s="109"/>
      <c r="E39" s="110"/>
      <c r="F39" s="954"/>
      <c r="G39" s="955"/>
      <c r="H39" s="109"/>
      <c r="I39" s="110"/>
      <c r="J39" s="954"/>
      <c r="K39" s="956"/>
      <c r="L39" s="109"/>
      <c r="M39" s="110"/>
      <c r="N39" s="1068"/>
      <c r="O39" s="1069"/>
      <c r="P39" s="963" t="s">
        <v>236</v>
      </c>
      <c r="Q39" s="964"/>
    </row>
    <row r="40" spans="1:17" ht="11.4" customHeight="1">
      <c r="A40" s="91" t="s">
        <v>216</v>
      </c>
      <c r="B40" s="947"/>
      <c r="C40" s="948"/>
      <c r="D40" s="98"/>
      <c r="E40" s="99"/>
      <c r="F40" s="947"/>
      <c r="G40" s="948"/>
      <c r="H40" s="98"/>
      <c r="I40" s="99"/>
      <c r="J40" s="947"/>
      <c r="K40" s="953"/>
      <c r="L40" s="98"/>
      <c r="M40" s="99"/>
      <c r="N40" s="1070"/>
      <c r="O40" s="1071"/>
      <c r="P40" s="965"/>
      <c r="Q40" s="966"/>
    </row>
    <row r="41" spans="1:17" ht="11.4" customHeight="1">
      <c r="A41" s="91" t="s">
        <v>218</v>
      </c>
      <c r="B41" s="937"/>
      <c r="C41" s="938"/>
      <c r="D41" s="94"/>
      <c r="E41" s="95"/>
      <c r="F41" s="937"/>
      <c r="G41" s="938"/>
      <c r="H41" s="94"/>
      <c r="I41" s="95"/>
      <c r="J41" s="937"/>
      <c r="K41" s="939"/>
      <c r="L41" s="94"/>
      <c r="M41" s="95"/>
      <c r="N41" s="117"/>
      <c r="O41" s="118"/>
      <c r="P41" s="119"/>
      <c r="Q41" s="120"/>
    </row>
    <row r="42" spans="1:17" ht="11.4" customHeight="1">
      <c r="A42" s="102" t="s">
        <v>220</v>
      </c>
      <c r="B42" s="933"/>
      <c r="C42" s="934"/>
      <c r="D42" s="105"/>
      <c r="E42" s="106"/>
      <c r="F42" s="933"/>
      <c r="G42" s="934"/>
      <c r="H42" s="105"/>
      <c r="I42" s="106"/>
      <c r="J42" s="933"/>
      <c r="K42" s="940"/>
      <c r="L42" s="105"/>
      <c r="M42" s="106"/>
      <c r="N42" s="117"/>
      <c r="O42" s="121"/>
      <c r="P42" s="103"/>
      <c r="Q42" s="104"/>
    </row>
    <row r="43" spans="1:17" ht="11.4" customHeight="1">
      <c r="A43" s="91" t="s">
        <v>237</v>
      </c>
      <c r="B43" s="954"/>
      <c r="C43" s="955"/>
      <c r="D43" s="109"/>
      <c r="E43" s="110"/>
      <c r="F43" s="954"/>
      <c r="G43" s="955"/>
      <c r="H43" s="109"/>
      <c r="I43" s="110"/>
      <c r="J43" s="954"/>
      <c r="K43" s="956"/>
      <c r="L43" s="109"/>
      <c r="M43" s="110"/>
      <c r="N43" s="1078" t="s">
        <v>107</v>
      </c>
      <c r="O43" s="1079"/>
      <c r="P43" s="107"/>
      <c r="Q43" s="108"/>
    </row>
    <row r="44" spans="1:17" ht="11.4" customHeight="1">
      <c r="A44" s="91" t="s">
        <v>216</v>
      </c>
      <c r="B44" s="947"/>
      <c r="C44" s="948"/>
      <c r="D44" s="98"/>
      <c r="E44" s="99"/>
      <c r="F44" s="947"/>
      <c r="G44" s="948"/>
      <c r="H44" s="98"/>
      <c r="I44" s="99"/>
      <c r="J44" s="947"/>
      <c r="K44" s="953"/>
      <c r="L44" s="98"/>
      <c r="M44" s="99"/>
      <c r="N44" s="1080"/>
      <c r="O44" s="1081"/>
      <c r="P44" s="96"/>
      <c r="Q44" s="97"/>
    </row>
    <row r="45" spans="1:17" ht="11.4" customHeight="1">
      <c r="A45" s="91" t="s">
        <v>218</v>
      </c>
      <c r="B45" s="937"/>
      <c r="C45" s="938"/>
      <c r="D45" s="94"/>
      <c r="E45" s="95"/>
      <c r="F45" s="937"/>
      <c r="G45" s="938"/>
      <c r="H45" s="94"/>
      <c r="I45" s="95"/>
      <c r="J45" s="937"/>
      <c r="K45" s="939"/>
      <c r="L45" s="94"/>
      <c r="M45" s="95"/>
      <c r="N45" s="1080"/>
      <c r="O45" s="1081"/>
      <c r="P45" s="100"/>
      <c r="Q45" s="101"/>
    </row>
    <row r="46" spans="1:17" ht="11.4" customHeight="1">
      <c r="A46" s="102" t="s">
        <v>220</v>
      </c>
      <c r="B46" s="933"/>
      <c r="C46" s="934"/>
      <c r="D46" s="105"/>
      <c r="E46" s="106"/>
      <c r="F46" s="933"/>
      <c r="G46" s="934"/>
      <c r="H46" s="105"/>
      <c r="I46" s="106"/>
      <c r="J46" s="933"/>
      <c r="K46" s="940"/>
      <c r="L46" s="105"/>
      <c r="M46" s="106"/>
      <c r="N46" s="1080"/>
      <c r="O46" s="1081"/>
      <c r="P46" s="103"/>
      <c r="Q46" s="104"/>
    </row>
    <row r="47" spans="1:17" ht="11.4" customHeight="1">
      <c r="A47" s="91" t="s">
        <v>238</v>
      </c>
      <c r="B47" s="954"/>
      <c r="C47" s="955"/>
      <c r="D47" s="109"/>
      <c r="E47" s="110"/>
      <c r="F47" s="954"/>
      <c r="G47" s="955"/>
      <c r="H47" s="109"/>
      <c r="I47" s="110"/>
      <c r="J47" s="954"/>
      <c r="K47" s="956"/>
      <c r="L47" s="109"/>
      <c r="M47" s="110"/>
      <c r="N47" s="1080"/>
      <c r="O47" s="1081"/>
      <c r="P47" s="107"/>
      <c r="Q47" s="108"/>
    </row>
    <row r="48" spans="1:17" ht="11.4" customHeight="1">
      <c r="A48" s="91" t="s">
        <v>216</v>
      </c>
      <c r="B48" s="947"/>
      <c r="C48" s="948"/>
      <c r="D48" s="98"/>
      <c r="E48" s="99"/>
      <c r="F48" s="947"/>
      <c r="G48" s="948"/>
      <c r="H48" s="98"/>
      <c r="I48" s="99"/>
      <c r="J48" s="947"/>
      <c r="K48" s="953"/>
      <c r="L48" s="98"/>
      <c r="M48" s="99"/>
      <c r="N48" s="1080"/>
      <c r="O48" s="1081"/>
      <c r="P48" s="96"/>
      <c r="Q48" s="97"/>
    </row>
    <row r="49" spans="1:17" ht="11.4" customHeight="1">
      <c r="A49" s="91" t="s">
        <v>218</v>
      </c>
      <c r="B49" s="937"/>
      <c r="C49" s="938"/>
      <c r="D49" s="94"/>
      <c r="E49" s="95"/>
      <c r="F49" s="937"/>
      <c r="G49" s="938"/>
      <c r="H49" s="94"/>
      <c r="I49" s="95"/>
      <c r="J49" s="937"/>
      <c r="K49" s="939"/>
      <c r="L49" s="94"/>
      <c r="M49" s="95"/>
      <c r="N49" s="1080"/>
      <c r="O49" s="1081"/>
      <c r="P49" s="100"/>
      <c r="Q49" s="101"/>
    </row>
    <row r="50" spans="1:17" ht="11.4" customHeight="1">
      <c r="A50" s="102" t="s">
        <v>220</v>
      </c>
      <c r="B50" s="933"/>
      <c r="C50" s="934"/>
      <c r="D50" s="105"/>
      <c r="E50" s="106"/>
      <c r="F50" s="933"/>
      <c r="G50" s="934"/>
      <c r="H50" s="105"/>
      <c r="I50" s="106"/>
      <c r="J50" s="933"/>
      <c r="K50" s="940"/>
      <c r="L50" s="105"/>
      <c r="M50" s="106"/>
      <c r="N50" s="1080"/>
      <c r="O50" s="1081"/>
      <c r="P50" s="103"/>
      <c r="Q50" s="104"/>
    </row>
    <row r="51" spans="1:17" ht="11.4" customHeight="1">
      <c r="A51" s="91" t="s">
        <v>239</v>
      </c>
      <c r="B51" s="954"/>
      <c r="C51" s="955"/>
      <c r="D51" s="109"/>
      <c r="E51" s="110"/>
      <c r="F51" s="954"/>
      <c r="G51" s="955"/>
      <c r="H51" s="109"/>
      <c r="I51" s="110"/>
      <c r="J51" s="954"/>
      <c r="K51" s="956"/>
      <c r="L51" s="109"/>
      <c r="M51" s="110"/>
      <c r="N51" s="1080"/>
      <c r="O51" s="1081"/>
      <c r="P51" s="107"/>
      <c r="Q51" s="108"/>
    </row>
    <row r="52" spans="1:17" ht="11.4" customHeight="1">
      <c r="A52" s="91" t="s">
        <v>216</v>
      </c>
      <c r="B52" s="947"/>
      <c r="C52" s="948"/>
      <c r="D52" s="98"/>
      <c r="E52" s="99"/>
      <c r="F52" s="947"/>
      <c r="G52" s="948"/>
      <c r="H52" s="98"/>
      <c r="I52" s="99"/>
      <c r="J52" s="947"/>
      <c r="K52" s="953"/>
      <c r="L52" s="98"/>
      <c r="M52" s="99"/>
      <c r="N52" s="1080"/>
      <c r="O52" s="1081"/>
      <c r="P52" s="96"/>
      <c r="Q52" s="97"/>
    </row>
    <row r="53" spans="1:17" ht="11.4" customHeight="1">
      <c r="A53" s="91" t="s">
        <v>218</v>
      </c>
      <c r="B53" s="937"/>
      <c r="C53" s="938"/>
      <c r="D53" s="94"/>
      <c r="E53" s="95"/>
      <c r="F53" s="937"/>
      <c r="G53" s="938"/>
      <c r="H53" s="94"/>
      <c r="I53" s="95"/>
      <c r="J53" s="937"/>
      <c r="K53" s="939"/>
      <c r="L53" s="94"/>
      <c r="M53" s="95"/>
      <c r="N53" s="1080"/>
      <c r="O53" s="1081"/>
      <c r="P53" s="100"/>
      <c r="Q53" s="101"/>
    </row>
    <row r="54" spans="1:17" ht="11.4" customHeight="1">
      <c r="A54" s="102" t="s">
        <v>220</v>
      </c>
      <c r="B54" s="933"/>
      <c r="C54" s="934"/>
      <c r="D54" s="105"/>
      <c r="E54" s="106"/>
      <c r="F54" s="933"/>
      <c r="G54" s="934"/>
      <c r="H54" s="105"/>
      <c r="I54" s="106"/>
      <c r="J54" s="933"/>
      <c r="K54" s="940"/>
      <c r="L54" s="105"/>
      <c r="M54" s="106"/>
      <c r="N54" s="1082"/>
      <c r="O54" s="1083"/>
      <c r="P54" s="103"/>
      <c r="Q54" s="104"/>
    </row>
    <row r="55" spans="1:17" ht="11.4" customHeight="1">
      <c r="A55" s="91" t="s">
        <v>240</v>
      </c>
      <c r="B55" s="954"/>
      <c r="C55" s="955"/>
      <c r="D55" s="109"/>
      <c r="E55" s="110"/>
      <c r="F55" s="954"/>
      <c r="G55" s="955"/>
      <c r="H55" s="109"/>
      <c r="I55" s="110"/>
      <c r="J55" s="954"/>
      <c r="K55" s="956"/>
      <c r="L55" s="109"/>
      <c r="M55" s="110"/>
      <c r="N55" s="1084" t="s">
        <v>241</v>
      </c>
      <c r="O55" s="1085"/>
      <c r="P55" s="107"/>
      <c r="Q55" s="108"/>
    </row>
    <row r="56" spans="1:17" ht="11.4" customHeight="1">
      <c r="A56" s="91" t="s">
        <v>216</v>
      </c>
      <c r="B56" s="947"/>
      <c r="C56" s="948"/>
      <c r="D56" s="98"/>
      <c r="E56" s="99"/>
      <c r="F56" s="947"/>
      <c r="G56" s="948"/>
      <c r="H56" s="98"/>
      <c r="I56" s="99"/>
      <c r="J56" s="947"/>
      <c r="K56" s="953"/>
      <c r="L56" s="98"/>
      <c r="M56" s="99"/>
      <c r="N56" s="1086"/>
      <c r="O56" s="1087"/>
      <c r="P56" s="96"/>
      <c r="Q56" s="97"/>
    </row>
    <row r="57" spans="1:17" ht="11.4" customHeight="1">
      <c r="A57" s="91" t="s">
        <v>218</v>
      </c>
      <c r="B57" s="937"/>
      <c r="C57" s="938"/>
      <c r="D57" s="94"/>
      <c r="E57" s="95"/>
      <c r="F57" s="937"/>
      <c r="G57" s="938"/>
      <c r="H57" s="94"/>
      <c r="I57" s="95"/>
      <c r="J57" s="937"/>
      <c r="K57" s="939"/>
      <c r="L57" s="94"/>
      <c r="M57" s="95"/>
      <c r="N57" s="1088" t="s">
        <v>242</v>
      </c>
      <c r="O57" s="1089"/>
      <c r="P57" s="100"/>
      <c r="Q57" s="101"/>
    </row>
    <row r="58" spans="1:17" ht="11.4" customHeight="1">
      <c r="A58" s="102" t="s">
        <v>220</v>
      </c>
      <c r="B58" s="933"/>
      <c r="C58" s="934"/>
      <c r="D58" s="105"/>
      <c r="E58" s="106"/>
      <c r="F58" s="933"/>
      <c r="G58" s="934"/>
      <c r="H58" s="105"/>
      <c r="I58" s="106"/>
      <c r="J58" s="933"/>
      <c r="K58" s="940"/>
      <c r="L58" s="105"/>
      <c r="M58" s="106"/>
      <c r="N58" s="1090"/>
      <c r="O58" s="1091"/>
      <c r="P58" s="103"/>
      <c r="Q58" s="104"/>
    </row>
    <row r="59" spans="1:17" ht="11.4" customHeight="1">
      <c r="A59" s="91" t="s">
        <v>243</v>
      </c>
      <c r="B59" s="954"/>
      <c r="C59" s="955"/>
      <c r="D59" s="109"/>
      <c r="E59" s="110"/>
      <c r="F59" s="954"/>
      <c r="G59" s="955"/>
      <c r="H59" s="109"/>
      <c r="I59" s="110"/>
      <c r="J59" s="954"/>
      <c r="K59" s="956"/>
      <c r="L59" s="109"/>
      <c r="M59" s="110"/>
      <c r="N59" s="1092"/>
      <c r="O59" s="1093"/>
      <c r="P59" s="107"/>
      <c r="Q59" s="108"/>
    </row>
    <row r="60" spans="1:17" ht="11.4" customHeight="1">
      <c r="A60" s="91" t="s">
        <v>216</v>
      </c>
      <c r="B60" s="947"/>
      <c r="C60" s="948"/>
      <c r="D60" s="98"/>
      <c r="E60" s="99"/>
      <c r="F60" s="947"/>
      <c r="G60" s="948"/>
      <c r="H60" s="98"/>
      <c r="I60" s="99"/>
      <c r="J60" s="947"/>
      <c r="K60" s="953"/>
      <c r="L60" s="98"/>
      <c r="M60" s="99"/>
      <c r="N60" s="1084" t="s">
        <v>241</v>
      </c>
      <c r="O60" s="1085"/>
      <c r="P60" s="96"/>
      <c r="Q60" s="97"/>
    </row>
    <row r="61" spans="1:17" ht="11.4" customHeight="1">
      <c r="A61" s="91" t="s">
        <v>218</v>
      </c>
      <c r="B61" s="937"/>
      <c r="C61" s="938"/>
      <c r="D61" s="94"/>
      <c r="E61" s="95"/>
      <c r="F61" s="937"/>
      <c r="G61" s="938"/>
      <c r="H61" s="94"/>
      <c r="I61" s="95"/>
      <c r="J61" s="937"/>
      <c r="K61" s="939"/>
      <c r="L61" s="94"/>
      <c r="M61" s="95"/>
      <c r="N61" s="1086"/>
      <c r="O61" s="1087"/>
      <c r="P61" s="100"/>
      <c r="Q61" s="101"/>
    </row>
    <row r="62" spans="1:17" ht="11.4" customHeight="1">
      <c r="A62" s="102" t="s">
        <v>220</v>
      </c>
      <c r="B62" s="933"/>
      <c r="C62" s="934"/>
      <c r="D62" s="105"/>
      <c r="E62" s="106"/>
      <c r="F62" s="933"/>
      <c r="G62" s="934"/>
      <c r="H62" s="105"/>
      <c r="I62" s="106"/>
      <c r="J62" s="933"/>
      <c r="K62" s="940"/>
      <c r="L62" s="105"/>
      <c r="M62" s="106"/>
      <c r="N62" s="1094" t="s">
        <v>244</v>
      </c>
      <c r="O62" s="1095"/>
      <c r="P62" s="103"/>
      <c r="Q62" s="104"/>
    </row>
    <row r="63" spans="1:17" ht="11.4" customHeight="1">
      <c r="A63" s="91" t="s">
        <v>245</v>
      </c>
      <c r="B63" s="954"/>
      <c r="C63" s="955"/>
      <c r="D63" s="109"/>
      <c r="E63" s="110"/>
      <c r="F63" s="954"/>
      <c r="G63" s="955"/>
      <c r="H63" s="109"/>
      <c r="I63" s="110"/>
      <c r="J63" s="954"/>
      <c r="K63" s="956"/>
      <c r="L63" s="109"/>
      <c r="M63" s="110"/>
      <c r="N63" s="1096" t="s">
        <v>246</v>
      </c>
      <c r="O63" s="1097"/>
      <c r="P63" s="107"/>
      <c r="Q63" s="108"/>
    </row>
    <row r="64" spans="1:17" ht="11.4" customHeight="1">
      <c r="A64" s="91" t="s">
        <v>216</v>
      </c>
      <c r="B64" s="947"/>
      <c r="C64" s="948"/>
      <c r="D64" s="98"/>
      <c r="E64" s="99"/>
      <c r="F64" s="947"/>
      <c r="G64" s="948"/>
      <c r="H64" s="98"/>
      <c r="I64" s="99"/>
      <c r="J64" s="947"/>
      <c r="K64" s="953"/>
      <c r="L64" s="98"/>
      <c r="M64" s="99"/>
      <c r="N64" s="1098"/>
      <c r="O64" s="1099"/>
      <c r="P64" s="96"/>
      <c r="Q64" s="97"/>
    </row>
    <row r="65" spans="1:17" ht="11.4" customHeight="1">
      <c r="A65" s="91" t="s">
        <v>218</v>
      </c>
      <c r="B65" s="937"/>
      <c r="C65" s="938"/>
      <c r="D65" s="94"/>
      <c r="E65" s="95"/>
      <c r="F65" s="937"/>
      <c r="G65" s="938"/>
      <c r="H65" s="94"/>
      <c r="I65" s="95"/>
      <c r="J65" s="937"/>
      <c r="K65" s="939"/>
      <c r="L65" s="94"/>
      <c r="M65" s="95"/>
      <c r="N65" s="1100"/>
      <c r="O65" s="1101"/>
      <c r="P65" s="100"/>
      <c r="Q65" s="101"/>
    </row>
    <row r="66" spans="1:17" ht="11.4" customHeight="1">
      <c r="A66" s="102" t="s">
        <v>220</v>
      </c>
      <c r="B66" s="933"/>
      <c r="C66" s="934"/>
      <c r="D66" s="105"/>
      <c r="E66" s="106"/>
      <c r="F66" s="933"/>
      <c r="G66" s="934"/>
      <c r="H66" s="105"/>
      <c r="I66" s="106"/>
      <c r="J66" s="933"/>
      <c r="K66" s="940"/>
      <c r="L66" s="105"/>
      <c r="M66" s="106"/>
      <c r="N66" s="1041" t="s">
        <v>247</v>
      </c>
      <c r="O66" s="988" t="s">
        <v>248</v>
      </c>
      <c r="P66" s="103"/>
      <c r="Q66" s="104"/>
    </row>
    <row r="67" spans="1:17" ht="11.4" customHeight="1">
      <c r="A67" s="91" t="s">
        <v>249</v>
      </c>
      <c r="B67" s="954"/>
      <c r="C67" s="955"/>
      <c r="D67" s="109"/>
      <c r="E67" s="110"/>
      <c r="F67" s="954"/>
      <c r="G67" s="955"/>
      <c r="H67" s="109"/>
      <c r="I67" s="110"/>
      <c r="J67" s="954"/>
      <c r="K67" s="956"/>
      <c r="L67" s="109"/>
      <c r="M67" s="110"/>
      <c r="N67" s="1042"/>
      <c r="O67" s="989"/>
      <c r="P67" s="107"/>
      <c r="Q67" s="108"/>
    </row>
    <row r="68" spans="1:17" ht="11.4" customHeight="1">
      <c r="A68" s="91" t="s">
        <v>216</v>
      </c>
      <c r="B68" s="947"/>
      <c r="C68" s="948"/>
      <c r="D68" s="98"/>
      <c r="E68" s="99"/>
      <c r="F68" s="947"/>
      <c r="G68" s="948"/>
      <c r="H68" s="98"/>
      <c r="I68" s="99"/>
      <c r="J68" s="947"/>
      <c r="K68" s="953"/>
      <c r="L68" s="98"/>
      <c r="M68" s="99"/>
      <c r="N68" s="1042"/>
      <c r="O68" s="989"/>
      <c r="P68" s="96"/>
      <c r="Q68" s="97"/>
    </row>
    <row r="69" spans="1:17" ht="11.4" customHeight="1">
      <c r="A69" s="91" t="s">
        <v>218</v>
      </c>
      <c r="B69" s="937"/>
      <c r="C69" s="938"/>
      <c r="D69" s="94"/>
      <c r="E69" s="95"/>
      <c r="F69" s="937"/>
      <c r="G69" s="938"/>
      <c r="H69" s="94"/>
      <c r="I69" s="95"/>
      <c r="J69" s="937"/>
      <c r="K69" s="939"/>
      <c r="L69" s="94"/>
      <c r="M69" s="95"/>
      <c r="N69" s="1042"/>
      <c r="O69" s="989"/>
      <c r="P69" s="100"/>
      <c r="Q69" s="101"/>
    </row>
    <row r="70" spans="1:17" ht="11.4" customHeight="1">
      <c r="A70" s="102" t="s">
        <v>220</v>
      </c>
      <c r="B70" s="933"/>
      <c r="C70" s="934"/>
      <c r="D70" s="105"/>
      <c r="E70" s="106"/>
      <c r="F70" s="933"/>
      <c r="G70" s="934"/>
      <c r="H70" s="105"/>
      <c r="I70" s="106"/>
      <c r="J70" s="933"/>
      <c r="K70" s="940"/>
      <c r="L70" s="105"/>
      <c r="M70" s="106"/>
      <c r="N70" s="1042"/>
      <c r="O70" s="989"/>
      <c r="P70" s="103"/>
      <c r="Q70" s="104"/>
    </row>
    <row r="71" spans="1:17" ht="11.4" customHeight="1">
      <c r="A71" s="91" t="s">
        <v>250</v>
      </c>
      <c r="B71" s="954"/>
      <c r="C71" s="955"/>
      <c r="D71" s="109"/>
      <c r="E71" s="110"/>
      <c r="F71" s="954"/>
      <c r="G71" s="955"/>
      <c r="H71" s="109"/>
      <c r="I71" s="110"/>
      <c r="J71" s="954"/>
      <c r="K71" s="956"/>
      <c r="L71" s="109"/>
      <c r="M71" s="110"/>
      <c r="N71" s="1043"/>
      <c r="O71" s="990"/>
      <c r="P71" s="107"/>
      <c r="Q71" s="108"/>
    </row>
    <row r="72" spans="1:17" ht="11.4" customHeight="1">
      <c r="A72" s="91" t="s">
        <v>216</v>
      </c>
      <c r="B72" s="947"/>
      <c r="C72" s="948"/>
      <c r="D72" s="98"/>
      <c r="E72" s="99"/>
      <c r="F72" s="947"/>
      <c r="G72" s="948"/>
      <c r="H72" s="98"/>
      <c r="I72" s="99"/>
      <c r="J72" s="947"/>
      <c r="K72" s="953"/>
      <c r="L72" s="98"/>
      <c r="M72" s="99"/>
      <c r="N72" s="122"/>
      <c r="O72" s="123"/>
      <c r="P72" s="96"/>
      <c r="Q72" s="97"/>
    </row>
    <row r="73" spans="1:17" ht="11.4" customHeight="1">
      <c r="A73" s="91" t="s">
        <v>218</v>
      </c>
      <c r="B73" s="937"/>
      <c r="C73" s="938"/>
      <c r="D73" s="94"/>
      <c r="E73" s="95"/>
      <c r="F73" s="937"/>
      <c r="G73" s="938"/>
      <c r="H73" s="94"/>
      <c r="I73" s="95"/>
      <c r="J73" s="937"/>
      <c r="K73" s="939"/>
      <c r="L73" s="94"/>
      <c r="M73" s="95"/>
      <c r="N73" s="1060" t="s">
        <v>251</v>
      </c>
      <c r="O73" s="1061"/>
      <c r="P73" s="100"/>
      <c r="Q73" s="101"/>
    </row>
    <row r="74" spans="1:17" ht="11.4" customHeight="1">
      <c r="A74" s="102" t="s">
        <v>220</v>
      </c>
      <c r="B74" s="933"/>
      <c r="C74" s="934"/>
      <c r="D74" s="105"/>
      <c r="E74" s="106"/>
      <c r="F74" s="933"/>
      <c r="G74" s="934"/>
      <c r="H74" s="105"/>
      <c r="I74" s="106"/>
      <c r="J74" s="933"/>
      <c r="K74" s="940"/>
      <c r="L74" s="105"/>
      <c r="M74" s="106"/>
      <c r="N74" s="1102" t="s">
        <v>252</v>
      </c>
      <c r="O74" s="1103"/>
      <c r="P74" s="103"/>
      <c r="Q74" s="104"/>
    </row>
    <row r="75" spans="1:17" ht="11.4" customHeight="1" thickBot="1">
      <c r="A75" s="124" t="s">
        <v>253</v>
      </c>
      <c r="B75" s="928"/>
      <c r="C75" s="929"/>
      <c r="D75" s="129"/>
      <c r="E75" s="130"/>
      <c r="F75" s="928"/>
      <c r="G75" s="929"/>
      <c r="H75" s="129"/>
      <c r="I75" s="130"/>
      <c r="J75" s="928"/>
      <c r="K75" s="930"/>
      <c r="L75" s="129"/>
      <c r="M75" s="130"/>
      <c r="N75" s="125"/>
      <c r="O75" s="126"/>
      <c r="P75" s="127"/>
      <c r="Q75" s="128"/>
    </row>
    <row r="76" spans="1:17" ht="11.25" customHeight="1">
      <c r="A76" s="131"/>
      <c r="B76" s="131"/>
      <c r="C76" s="131"/>
      <c r="D76" s="131"/>
      <c r="E76" s="131"/>
      <c r="F76" s="131"/>
      <c r="G76" s="1022" t="s">
        <v>704</v>
      </c>
      <c r="H76" s="1022"/>
      <c r="I76" s="132"/>
      <c r="J76" s="132"/>
      <c r="K76" s="132"/>
      <c r="L76" s="131"/>
      <c r="M76" s="131"/>
    </row>
    <row r="77" spans="1:17" ht="11.4" customHeight="1">
      <c r="A77" s="133"/>
      <c r="B77" s="133"/>
      <c r="C77" s="133"/>
      <c r="D77" s="133"/>
      <c r="E77" s="133"/>
      <c r="F77" s="133"/>
      <c r="G77" s="922"/>
      <c r="H77" s="922"/>
      <c r="I77" s="133"/>
      <c r="J77" s="133"/>
      <c r="K77" s="133"/>
      <c r="L77" s="133"/>
      <c r="M77" s="133"/>
    </row>
    <row r="78" spans="1:17">
      <c r="G78" s="82"/>
      <c r="H78" s="1008" t="s">
        <v>203</v>
      </c>
      <c r="I78" s="1008"/>
      <c r="J78" s="1009" t="str">
        <f>①申請書!$AT$4</f>
        <v>令和　　年　　　月　　日(　　)</v>
      </c>
      <c r="K78" s="1009"/>
      <c r="L78" s="1009"/>
      <c r="M78" s="1009"/>
    </row>
    <row r="79" spans="1:17" ht="5.0999999999999996" customHeight="1">
      <c r="A79" s="1010" t="s">
        <v>254</v>
      </c>
      <c r="B79" s="1010"/>
      <c r="C79" s="1010"/>
      <c r="D79" s="1010"/>
      <c r="E79" s="1010"/>
      <c r="F79" s="1010"/>
      <c r="G79" s="1010"/>
      <c r="H79" s="1010"/>
      <c r="I79" s="1010"/>
      <c r="J79" s="1010"/>
      <c r="K79" s="1010"/>
      <c r="L79" s="1010"/>
      <c r="M79" s="1010"/>
    </row>
    <row r="80" spans="1:17" ht="15" customHeight="1">
      <c r="A80" s="1010"/>
      <c r="B80" s="1010"/>
      <c r="C80" s="1010"/>
      <c r="D80" s="1010"/>
      <c r="E80" s="1010"/>
      <c r="F80" s="1010"/>
      <c r="G80" s="1010"/>
      <c r="H80" s="1010"/>
      <c r="I80" s="1010"/>
      <c r="J80" s="1010"/>
      <c r="K80" s="1010"/>
      <c r="L80" s="1010"/>
      <c r="M80" s="1010"/>
    </row>
    <row r="81" spans="1:13" ht="5.0999999999999996" customHeight="1" thickBot="1"/>
    <row r="82" spans="1:13" ht="24.9" customHeight="1" thickBot="1">
      <c r="A82" s="83" t="s">
        <v>134</v>
      </c>
      <c r="B82" s="941">
        <f>①申請書!$AI$9</f>
        <v>0</v>
      </c>
      <c r="C82" s="942"/>
      <c r="D82" s="942"/>
      <c r="E82" s="942"/>
      <c r="F82" s="942"/>
      <c r="G82" s="84" t="s">
        <v>205</v>
      </c>
      <c r="H82" s="943" t="str">
        <f>①申請書!$I$31</f>
        <v>令和　　年　　月　　日（　　）</v>
      </c>
      <c r="I82" s="944"/>
      <c r="J82" s="944"/>
      <c r="K82" s="945" t="str">
        <f>①申請書!$AJ$31</f>
        <v>令和　　年　　月　　日（　　）</v>
      </c>
      <c r="L82" s="945"/>
      <c r="M82" s="946"/>
    </row>
    <row r="83" spans="1:13" ht="5.0999999999999996" customHeight="1">
      <c r="A83" s="85"/>
    </row>
    <row r="84" spans="1:13" ht="15" customHeight="1">
      <c r="A84" s="86" t="s">
        <v>206</v>
      </c>
      <c r="B84" s="87"/>
      <c r="C84" s="87"/>
      <c r="D84" s="87"/>
      <c r="E84" s="87"/>
    </row>
    <row r="85" spans="1:13" ht="5.0999999999999996" customHeight="1" thickBot="1">
      <c r="A85" s="86"/>
      <c r="B85" s="87"/>
      <c r="C85" s="87"/>
      <c r="D85" s="87"/>
      <c r="E85" s="87"/>
      <c r="L85" s="88"/>
      <c r="M85" s="88"/>
    </row>
    <row r="86" spans="1:13" ht="12.9" customHeight="1" thickBot="1">
      <c r="A86" s="1011" t="s">
        <v>207</v>
      </c>
      <c r="B86" s="1013" t="s">
        <v>208</v>
      </c>
      <c r="C86" s="1014"/>
      <c r="D86" s="1014"/>
      <c r="E86" s="1015"/>
      <c r="F86" s="1016" t="str">
        <f>①申請書!$I$34</f>
        <v>　月　日(　)</v>
      </c>
      <c r="G86" s="1017"/>
      <c r="H86" s="1017"/>
      <c r="I86" s="1018"/>
      <c r="J86" s="1016" t="str">
        <f>①申請書!$R$34</f>
        <v>　月　日(　)</v>
      </c>
      <c r="K86" s="1017"/>
      <c r="L86" s="1017"/>
      <c r="M86" s="1018"/>
    </row>
    <row r="87" spans="1:13" ht="12.9" customHeight="1" thickBot="1">
      <c r="A87" s="1012"/>
      <c r="B87" s="89" t="s">
        <v>255</v>
      </c>
      <c r="C87" s="90" t="s">
        <v>210</v>
      </c>
      <c r="D87" s="89" t="s">
        <v>211</v>
      </c>
      <c r="E87" s="90" t="s">
        <v>212</v>
      </c>
      <c r="F87" s="1001" t="s">
        <v>211</v>
      </c>
      <c r="G87" s="1019"/>
      <c r="H87" s="1006" t="s">
        <v>212</v>
      </c>
      <c r="I87" s="1007"/>
      <c r="J87" s="1001" t="s">
        <v>211</v>
      </c>
      <c r="K87" s="1002"/>
      <c r="L87" s="1006" t="s">
        <v>213</v>
      </c>
      <c r="M87" s="1007"/>
    </row>
    <row r="88" spans="1:13" ht="11.4" customHeight="1">
      <c r="A88" s="91" t="s">
        <v>214</v>
      </c>
      <c r="B88" s="134"/>
      <c r="C88" s="95"/>
      <c r="D88" s="1020" t="s">
        <v>215</v>
      </c>
      <c r="E88" s="1021"/>
      <c r="F88" s="1003"/>
      <c r="G88" s="1004"/>
      <c r="H88" s="94"/>
      <c r="I88" s="95"/>
      <c r="J88" s="1003"/>
      <c r="K88" s="1005"/>
      <c r="L88" s="94"/>
      <c r="M88" s="95"/>
    </row>
    <row r="89" spans="1:13" ht="11.4" customHeight="1">
      <c r="A89" s="91" t="s">
        <v>216</v>
      </c>
      <c r="B89" s="135"/>
      <c r="C89" s="99"/>
      <c r="D89" s="1020" t="s">
        <v>217</v>
      </c>
      <c r="E89" s="1021"/>
      <c r="F89" s="947"/>
      <c r="G89" s="948"/>
      <c r="H89" s="98"/>
      <c r="I89" s="99"/>
      <c r="J89" s="947"/>
      <c r="K89" s="953"/>
      <c r="L89" s="98"/>
      <c r="M89" s="99"/>
    </row>
    <row r="90" spans="1:13" ht="11.4" customHeight="1">
      <c r="A90" s="91" t="s">
        <v>218</v>
      </c>
      <c r="B90" s="136"/>
      <c r="C90" s="137"/>
      <c r="D90" s="991" t="s">
        <v>219</v>
      </c>
      <c r="E90" s="992"/>
      <c r="F90" s="937"/>
      <c r="G90" s="938"/>
      <c r="H90" s="94"/>
      <c r="I90" s="95"/>
      <c r="J90" s="937"/>
      <c r="K90" s="939"/>
      <c r="L90" s="94"/>
      <c r="M90" s="95"/>
    </row>
    <row r="91" spans="1:13" ht="11.4" customHeight="1">
      <c r="A91" s="102" t="s">
        <v>220</v>
      </c>
      <c r="B91" s="138"/>
      <c r="C91" s="106"/>
      <c r="D91" s="993"/>
      <c r="E91" s="994"/>
      <c r="F91" s="933"/>
      <c r="G91" s="934"/>
      <c r="H91" s="105"/>
      <c r="I91" s="106"/>
      <c r="J91" s="933"/>
      <c r="K91" s="940"/>
      <c r="L91" s="105"/>
      <c r="M91" s="106"/>
    </row>
    <row r="92" spans="1:13" ht="11.4" customHeight="1">
      <c r="A92" s="91" t="s">
        <v>221</v>
      </c>
      <c r="B92" s="139"/>
      <c r="C92" s="110"/>
      <c r="D92" s="995" t="s">
        <v>222</v>
      </c>
      <c r="E92" s="996"/>
      <c r="F92" s="954"/>
      <c r="G92" s="955"/>
      <c r="H92" s="109"/>
      <c r="I92" s="110"/>
      <c r="J92" s="954"/>
      <c r="K92" s="956"/>
      <c r="L92" s="109"/>
      <c r="M92" s="110"/>
    </row>
    <row r="93" spans="1:13" ht="11.4" customHeight="1">
      <c r="A93" s="91" t="s">
        <v>216</v>
      </c>
      <c r="B93" s="135"/>
      <c r="C93" s="99"/>
      <c r="D93" s="997"/>
      <c r="E93" s="998"/>
      <c r="F93" s="947"/>
      <c r="G93" s="948"/>
      <c r="H93" s="98"/>
      <c r="I93" s="99"/>
      <c r="J93" s="947"/>
      <c r="K93" s="953"/>
      <c r="L93" s="98"/>
      <c r="M93" s="99"/>
    </row>
    <row r="94" spans="1:13" ht="11.4" customHeight="1">
      <c r="A94" s="91" t="s">
        <v>218</v>
      </c>
      <c r="B94" s="136"/>
      <c r="C94" s="137"/>
      <c r="D94" s="999"/>
      <c r="E94" s="1000"/>
      <c r="F94" s="937"/>
      <c r="G94" s="938"/>
      <c r="H94" s="94"/>
      <c r="I94" s="95"/>
      <c r="J94" s="937"/>
      <c r="K94" s="939"/>
      <c r="L94" s="94"/>
      <c r="M94" s="95"/>
    </row>
    <row r="95" spans="1:13" ht="11.4" customHeight="1">
      <c r="A95" s="102" t="s">
        <v>220</v>
      </c>
      <c r="B95" s="138"/>
      <c r="C95" s="106"/>
      <c r="D95" s="979" t="s">
        <v>223</v>
      </c>
      <c r="E95" s="980"/>
      <c r="F95" s="933"/>
      <c r="G95" s="934"/>
      <c r="H95" s="105"/>
      <c r="I95" s="106"/>
      <c r="J95" s="933"/>
      <c r="K95" s="940"/>
      <c r="L95" s="105"/>
      <c r="M95" s="106"/>
    </row>
    <row r="96" spans="1:13" ht="11.4" customHeight="1">
      <c r="A96" s="91" t="s">
        <v>224</v>
      </c>
      <c r="B96" s="139"/>
      <c r="C96" s="110"/>
      <c r="D96" s="981"/>
      <c r="E96" s="982"/>
      <c r="F96" s="954"/>
      <c r="G96" s="955"/>
      <c r="H96" s="109"/>
      <c r="I96" s="110"/>
      <c r="J96" s="954"/>
      <c r="K96" s="956"/>
      <c r="L96" s="109"/>
      <c r="M96" s="110"/>
    </row>
    <row r="97" spans="1:13" ht="11.4" customHeight="1">
      <c r="A97" s="91" t="s">
        <v>216</v>
      </c>
      <c r="B97" s="135"/>
      <c r="C97" s="99"/>
      <c r="D97" s="981"/>
      <c r="E97" s="982"/>
      <c r="F97" s="947"/>
      <c r="G97" s="948"/>
      <c r="H97" s="98"/>
      <c r="I97" s="99"/>
      <c r="J97" s="947"/>
      <c r="K97" s="953"/>
      <c r="L97" s="98"/>
      <c r="M97" s="99"/>
    </row>
    <row r="98" spans="1:13" ht="11.4" customHeight="1">
      <c r="A98" s="91" t="s">
        <v>218</v>
      </c>
      <c r="B98" s="136"/>
      <c r="C98" s="137"/>
      <c r="D98" s="981"/>
      <c r="E98" s="982"/>
      <c r="F98" s="937"/>
      <c r="G98" s="938"/>
      <c r="H98" s="94"/>
      <c r="I98" s="95"/>
      <c r="J98" s="937"/>
      <c r="K98" s="939"/>
      <c r="L98" s="94"/>
      <c r="M98" s="95"/>
    </row>
    <row r="99" spans="1:13" ht="11.4" customHeight="1">
      <c r="A99" s="102" t="s">
        <v>220</v>
      </c>
      <c r="B99" s="138"/>
      <c r="C99" s="106"/>
      <c r="D99" s="983"/>
      <c r="E99" s="984"/>
      <c r="F99" s="933"/>
      <c r="G99" s="934"/>
      <c r="H99" s="105"/>
      <c r="I99" s="106"/>
      <c r="J99" s="933"/>
      <c r="K99" s="940"/>
      <c r="L99" s="105"/>
      <c r="M99" s="106"/>
    </row>
    <row r="100" spans="1:13" ht="11.4" customHeight="1">
      <c r="A100" s="91" t="s">
        <v>225</v>
      </c>
      <c r="B100" s="111"/>
      <c r="C100" s="112"/>
      <c r="D100" s="985" t="s">
        <v>226</v>
      </c>
      <c r="E100" s="988" t="s">
        <v>227</v>
      </c>
      <c r="F100" s="954"/>
      <c r="G100" s="955"/>
      <c r="H100" s="109"/>
      <c r="I100" s="110"/>
      <c r="J100" s="954"/>
      <c r="K100" s="956"/>
      <c r="L100" s="109"/>
      <c r="M100" s="110"/>
    </row>
    <row r="101" spans="1:13" ht="11.4" customHeight="1">
      <c r="A101" s="91" t="s">
        <v>216</v>
      </c>
      <c r="B101" s="935" t="s">
        <v>228</v>
      </c>
      <c r="C101" s="936"/>
      <c r="D101" s="986"/>
      <c r="E101" s="989"/>
      <c r="F101" s="947"/>
      <c r="G101" s="948"/>
      <c r="H101" s="98"/>
      <c r="I101" s="99"/>
      <c r="J101" s="947"/>
      <c r="K101" s="953"/>
      <c r="L101" s="98"/>
      <c r="M101" s="99"/>
    </row>
    <row r="102" spans="1:13" ht="11.4" customHeight="1">
      <c r="A102" s="91" t="s">
        <v>218</v>
      </c>
      <c r="B102" s="963" t="s">
        <v>229</v>
      </c>
      <c r="C102" s="964"/>
      <c r="D102" s="986"/>
      <c r="E102" s="989"/>
      <c r="F102" s="937"/>
      <c r="G102" s="938"/>
      <c r="H102" s="94"/>
      <c r="I102" s="95"/>
      <c r="J102" s="937"/>
      <c r="K102" s="939"/>
      <c r="L102" s="94"/>
      <c r="M102" s="95"/>
    </row>
    <row r="103" spans="1:13" ht="11.4" customHeight="1">
      <c r="A103" s="102" t="s">
        <v>220</v>
      </c>
      <c r="B103" s="965"/>
      <c r="C103" s="966"/>
      <c r="D103" s="986"/>
      <c r="E103" s="989"/>
      <c r="F103" s="933"/>
      <c r="G103" s="934"/>
      <c r="H103" s="105"/>
      <c r="I103" s="106"/>
      <c r="J103" s="933"/>
      <c r="K103" s="940"/>
      <c r="L103" s="105"/>
      <c r="M103" s="106"/>
    </row>
    <row r="104" spans="1:13" ht="11.4" customHeight="1">
      <c r="A104" s="91" t="s">
        <v>230</v>
      </c>
      <c r="B104" s="967" t="s">
        <v>231</v>
      </c>
      <c r="C104" s="968"/>
      <c r="D104" s="986"/>
      <c r="E104" s="989"/>
      <c r="F104" s="954"/>
      <c r="G104" s="955"/>
      <c r="H104" s="109"/>
      <c r="I104" s="110"/>
      <c r="J104" s="954"/>
      <c r="K104" s="956"/>
      <c r="L104" s="109"/>
      <c r="M104" s="110"/>
    </row>
    <row r="105" spans="1:13" ht="11.4" customHeight="1">
      <c r="A105" s="91" t="s">
        <v>216</v>
      </c>
      <c r="B105" s="969"/>
      <c r="C105" s="970"/>
      <c r="D105" s="986"/>
      <c r="E105" s="989"/>
      <c r="F105" s="947"/>
      <c r="G105" s="948"/>
      <c r="H105" s="98"/>
      <c r="I105" s="99"/>
      <c r="J105" s="947"/>
      <c r="K105" s="953"/>
      <c r="L105" s="98"/>
      <c r="M105" s="99"/>
    </row>
    <row r="106" spans="1:13" ht="11.4" customHeight="1">
      <c r="A106" s="91" t="s">
        <v>218</v>
      </c>
      <c r="B106" s="969"/>
      <c r="C106" s="970"/>
      <c r="D106" s="986"/>
      <c r="E106" s="989"/>
      <c r="F106" s="937"/>
      <c r="G106" s="938"/>
      <c r="H106" s="94"/>
      <c r="I106" s="95"/>
      <c r="J106" s="937"/>
      <c r="K106" s="939"/>
      <c r="L106" s="94"/>
      <c r="M106" s="95"/>
    </row>
    <row r="107" spans="1:13" ht="11.4" customHeight="1">
      <c r="A107" s="102" t="s">
        <v>220</v>
      </c>
      <c r="B107" s="969"/>
      <c r="C107" s="970"/>
      <c r="D107" s="986"/>
      <c r="E107" s="989"/>
      <c r="F107" s="933"/>
      <c r="G107" s="934"/>
      <c r="H107" s="105"/>
      <c r="I107" s="106"/>
      <c r="J107" s="933"/>
      <c r="K107" s="940"/>
      <c r="L107" s="105"/>
      <c r="M107" s="106"/>
    </row>
    <row r="108" spans="1:13" ht="11.4" customHeight="1">
      <c r="A108" s="91" t="s">
        <v>232</v>
      </c>
      <c r="B108" s="969"/>
      <c r="C108" s="970"/>
      <c r="D108" s="986"/>
      <c r="E108" s="989"/>
      <c r="F108" s="954"/>
      <c r="G108" s="955"/>
      <c r="H108" s="109"/>
      <c r="I108" s="110"/>
      <c r="J108" s="954"/>
      <c r="K108" s="956"/>
      <c r="L108" s="109"/>
      <c r="M108" s="110"/>
    </row>
    <row r="109" spans="1:13" ht="11.4" customHeight="1">
      <c r="A109" s="91" t="s">
        <v>216</v>
      </c>
      <c r="B109" s="969"/>
      <c r="C109" s="970"/>
      <c r="D109" s="986"/>
      <c r="E109" s="989"/>
      <c r="F109" s="947"/>
      <c r="G109" s="948"/>
      <c r="H109" s="98"/>
      <c r="I109" s="99"/>
      <c r="J109" s="947"/>
      <c r="K109" s="953"/>
      <c r="L109" s="98"/>
      <c r="M109" s="99"/>
    </row>
    <row r="110" spans="1:13" ht="11.4" customHeight="1">
      <c r="A110" s="91" t="s">
        <v>218</v>
      </c>
      <c r="B110" s="969"/>
      <c r="C110" s="970"/>
      <c r="D110" s="987"/>
      <c r="E110" s="990"/>
      <c r="F110" s="937"/>
      <c r="G110" s="938"/>
      <c r="H110" s="94"/>
      <c r="I110" s="95"/>
      <c r="J110" s="937"/>
      <c r="K110" s="939"/>
      <c r="L110" s="94"/>
      <c r="M110" s="95"/>
    </row>
    <row r="111" spans="1:13" ht="11.4" customHeight="1">
      <c r="A111" s="102" t="s">
        <v>220</v>
      </c>
      <c r="B111" s="969"/>
      <c r="C111" s="970"/>
      <c r="D111" s="113"/>
      <c r="E111" s="114"/>
      <c r="F111" s="933"/>
      <c r="G111" s="934"/>
      <c r="H111" s="105"/>
      <c r="I111" s="106"/>
      <c r="J111" s="933"/>
      <c r="K111" s="940"/>
      <c r="L111" s="105"/>
      <c r="M111" s="106"/>
    </row>
    <row r="112" spans="1:13" ht="11.4" customHeight="1">
      <c r="A112" s="91" t="s">
        <v>233</v>
      </c>
      <c r="B112" s="969"/>
      <c r="C112" s="970"/>
      <c r="D112" s="973" t="s">
        <v>234</v>
      </c>
      <c r="E112" s="974"/>
      <c r="F112" s="954"/>
      <c r="G112" s="955"/>
      <c r="H112" s="109"/>
      <c r="I112" s="110"/>
      <c r="J112" s="954"/>
      <c r="K112" s="956"/>
      <c r="L112" s="109"/>
      <c r="M112" s="110"/>
    </row>
    <row r="113" spans="1:13" ht="11.4" customHeight="1">
      <c r="A113" s="91" t="s">
        <v>216</v>
      </c>
      <c r="B113" s="969"/>
      <c r="C113" s="970"/>
      <c r="D113" s="975"/>
      <c r="E113" s="976"/>
      <c r="F113" s="947"/>
      <c r="G113" s="948"/>
      <c r="H113" s="98"/>
      <c r="I113" s="99"/>
      <c r="J113" s="947"/>
      <c r="K113" s="953"/>
      <c r="L113" s="98"/>
      <c r="M113" s="99"/>
    </row>
    <row r="114" spans="1:13" ht="11.4" customHeight="1">
      <c r="A114" s="91" t="s">
        <v>218</v>
      </c>
      <c r="B114" s="969"/>
      <c r="C114" s="970"/>
      <c r="D114" s="977"/>
      <c r="E114" s="978"/>
      <c r="F114" s="937"/>
      <c r="G114" s="938"/>
      <c r="H114" s="94"/>
      <c r="I114" s="95"/>
      <c r="J114" s="937"/>
      <c r="K114" s="939"/>
      <c r="L114" s="94"/>
      <c r="M114" s="95"/>
    </row>
    <row r="115" spans="1:13" ht="11.4" customHeight="1">
      <c r="A115" s="102" t="s">
        <v>220</v>
      </c>
      <c r="B115" s="969"/>
      <c r="C115" s="970"/>
      <c r="D115" s="115"/>
      <c r="E115" s="116"/>
      <c r="F115" s="933"/>
      <c r="G115" s="934"/>
      <c r="H115" s="105"/>
      <c r="I115" s="106"/>
      <c r="J115" s="933"/>
      <c r="K115" s="940"/>
      <c r="L115" s="105"/>
      <c r="M115" s="106"/>
    </row>
    <row r="116" spans="1:13" ht="11.4" customHeight="1">
      <c r="A116" s="91" t="s">
        <v>235</v>
      </c>
      <c r="B116" s="969"/>
      <c r="C116" s="970"/>
      <c r="D116" s="963" t="s">
        <v>236</v>
      </c>
      <c r="E116" s="964"/>
      <c r="F116" s="954"/>
      <c r="G116" s="955"/>
      <c r="H116" s="109"/>
      <c r="I116" s="110"/>
      <c r="J116" s="954"/>
      <c r="K116" s="956"/>
      <c r="L116" s="109"/>
      <c r="M116" s="110"/>
    </row>
    <row r="117" spans="1:13" ht="11.4" customHeight="1">
      <c r="A117" s="91" t="s">
        <v>216</v>
      </c>
      <c r="B117" s="971"/>
      <c r="C117" s="972"/>
      <c r="D117" s="965"/>
      <c r="E117" s="966"/>
      <c r="F117" s="947"/>
      <c r="G117" s="948"/>
      <c r="H117" s="98"/>
      <c r="I117" s="99"/>
      <c r="J117" s="947"/>
      <c r="K117" s="953"/>
      <c r="L117" s="98"/>
      <c r="M117" s="99"/>
    </row>
    <row r="118" spans="1:13" ht="11.4" customHeight="1">
      <c r="A118" s="91" t="s">
        <v>218</v>
      </c>
      <c r="B118" s="117"/>
      <c r="C118" s="118"/>
      <c r="D118" s="119"/>
      <c r="E118" s="120"/>
      <c r="F118" s="937"/>
      <c r="G118" s="938"/>
      <c r="H118" s="94"/>
      <c r="I118" s="95"/>
      <c r="J118" s="937"/>
      <c r="K118" s="939"/>
      <c r="L118" s="94"/>
      <c r="M118" s="95"/>
    </row>
    <row r="119" spans="1:13" ht="11.4" customHeight="1">
      <c r="A119" s="102" t="s">
        <v>220</v>
      </c>
      <c r="B119" s="117"/>
      <c r="C119" s="121"/>
      <c r="D119" s="138"/>
      <c r="E119" s="106"/>
      <c r="F119" s="933"/>
      <c r="G119" s="934"/>
      <c r="H119" s="105"/>
      <c r="I119" s="106"/>
      <c r="J119" s="933"/>
      <c r="K119" s="940"/>
      <c r="L119" s="105"/>
      <c r="M119" s="106"/>
    </row>
    <row r="120" spans="1:13" ht="11.4" customHeight="1">
      <c r="A120" s="91" t="s">
        <v>237</v>
      </c>
      <c r="B120" s="1027" t="s">
        <v>107</v>
      </c>
      <c r="C120" s="1028"/>
      <c r="D120" s="139"/>
      <c r="E120" s="110"/>
      <c r="F120" s="954"/>
      <c r="G120" s="955"/>
      <c r="H120" s="109"/>
      <c r="I120" s="110"/>
      <c r="J120" s="954"/>
      <c r="K120" s="956"/>
      <c r="L120" s="109"/>
      <c r="M120" s="110"/>
    </row>
    <row r="121" spans="1:13" ht="11.4" customHeight="1">
      <c r="A121" s="91" t="s">
        <v>216</v>
      </c>
      <c r="B121" s="1029"/>
      <c r="C121" s="1030"/>
      <c r="D121" s="135"/>
      <c r="E121" s="99"/>
      <c r="F121" s="947"/>
      <c r="G121" s="948"/>
      <c r="H121" s="98"/>
      <c r="I121" s="99"/>
      <c r="J121" s="947"/>
      <c r="K121" s="953"/>
      <c r="L121" s="98"/>
      <c r="M121" s="99"/>
    </row>
    <row r="122" spans="1:13" ht="11.4" customHeight="1">
      <c r="A122" s="91" t="s">
        <v>218</v>
      </c>
      <c r="B122" s="1029"/>
      <c r="C122" s="1030"/>
      <c r="D122" s="136"/>
      <c r="E122" s="137"/>
      <c r="F122" s="937"/>
      <c r="G122" s="938"/>
      <c r="H122" s="94"/>
      <c r="I122" s="95"/>
      <c r="J122" s="937"/>
      <c r="K122" s="939"/>
      <c r="L122" s="94"/>
      <c r="M122" s="95"/>
    </row>
    <row r="123" spans="1:13" ht="11.4" customHeight="1">
      <c r="A123" s="102" t="s">
        <v>220</v>
      </c>
      <c r="B123" s="1029"/>
      <c r="C123" s="1030"/>
      <c r="D123" s="138"/>
      <c r="E123" s="106"/>
      <c r="F123" s="933"/>
      <c r="G123" s="934"/>
      <c r="H123" s="105"/>
      <c r="I123" s="106"/>
      <c r="J123" s="933"/>
      <c r="K123" s="940"/>
      <c r="L123" s="105"/>
      <c r="M123" s="106"/>
    </row>
    <row r="124" spans="1:13" ht="11.4" customHeight="1">
      <c r="A124" s="91" t="s">
        <v>238</v>
      </c>
      <c r="B124" s="1029"/>
      <c r="C124" s="1030"/>
      <c r="D124" s="139"/>
      <c r="E124" s="110"/>
      <c r="F124" s="954"/>
      <c r="G124" s="955"/>
      <c r="H124" s="109"/>
      <c r="I124" s="110"/>
      <c r="J124" s="954"/>
      <c r="K124" s="956"/>
      <c r="L124" s="109"/>
      <c r="M124" s="110"/>
    </row>
    <row r="125" spans="1:13" ht="11.4" customHeight="1">
      <c r="A125" s="91" t="s">
        <v>216</v>
      </c>
      <c r="B125" s="1029"/>
      <c r="C125" s="1030"/>
      <c r="D125" s="135"/>
      <c r="E125" s="99"/>
      <c r="F125" s="947"/>
      <c r="G125" s="948"/>
      <c r="H125" s="98"/>
      <c r="I125" s="99"/>
      <c r="J125" s="947"/>
      <c r="K125" s="953"/>
      <c r="L125" s="98"/>
      <c r="M125" s="99"/>
    </row>
    <row r="126" spans="1:13" ht="11.4" customHeight="1">
      <c r="A126" s="91" t="s">
        <v>218</v>
      </c>
      <c r="B126" s="1029"/>
      <c r="C126" s="1030"/>
      <c r="D126" s="136"/>
      <c r="E126" s="137"/>
      <c r="F126" s="937"/>
      <c r="G126" s="938"/>
      <c r="H126" s="94"/>
      <c r="I126" s="95"/>
      <c r="J126" s="937"/>
      <c r="K126" s="939"/>
      <c r="L126" s="94"/>
      <c r="M126" s="95"/>
    </row>
    <row r="127" spans="1:13" ht="11.4" customHeight="1">
      <c r="A127" s="102" t="s">
        <v>220</v>
      </c>
      <c r="B127" s="1029"/>
      <c r="C127" s="1030"/>
      <c r="D127" s="138"/>
      <c r="E127" s="106"/>
      <c r="F127" s="933"/>
      <c r="G127" s="934"/>
      <c r="H127" s="105"/>
      <c r="I127" s="106"/>
      <c r="J127" s="933"/>
      <c r="K127" s="940"/>
      <c r="L127" s="105"/>
      <c r="M127" s="106"/>
    </row>
    <row r="128" spans="1:13" ht="11.4" customHeight="1">
      <c r="A128" s="91" t="s">
        <v>239</v>
      </c>
      <c r="B128" s="1029"/>
      <c r="C128" s="1030"/>
      <c r="D128" s="139"/>
      <c r="E128" s="110"/>
      <c r="F128" s="954"/>
      <c r="G128" s="955"/>
      <c r="H128" s="109"/>
      <c r="I128" s="110"/>
      <c r="J128" s="954"/>
      <c r="K128" s="956"/>
      <c r="L128" s="109"/>
      <c r="M128" s="110"/>
    </row>
    <row r="129" spans="1:13" ht="11.4" customHeight="1">
      <c r="A129" s="91" t="s">
        <v>216</v>
      </c>
      <c r="B129" s="1029"/>
      <c r="C129" s="1030"/>
      <c r="D129" s="135"/>
      <c r="E129" s="99"/>
      <c r="F129" s="947"/>
      <c r="G129" s="948"/>
      <c r="H129" s="98"/>
      <c r="I129" s="99"/>
      <c r="J129" s="947"/>
      <c r="K129" s="953"/>
      <c r="L129" s="98"/>
      <c r="M129" s="99"/>
    </row>
    <row r="130" spans="1:13" ht="11.4" customHeight="1">
      <c r="A130" s="91" t="s">
        <v>218</v>
      </c>
      <c r="B130" s="1029"/>
      <c r="C130" s="1030"/>
      <c r="D130" s="136"/>
      <c r="E130" s="137"/>
      <c r="F130" s="937"/>
      <c r="G130" s="938"/>
      <c r="H130" s="94"/>
      <c r="I130" s="95"/>
      <c r="J130" s="937"/>
      <c r="K130" s="939"/>
      <c r="L130" s="94"/>
      <c r="M130" s="95"/>
    </row>
    <row r="131" spans="1:13" ht="11.4" customHeight="1">
      <c r="A131" s="102" t="s">
        <v>220</v>
      </c>
      <c r="B131" s="1031"/>
      <c r="C131" s="1032"/>
      <c r="D131" s="138"/>
      <c r="E131" s="106"/>
      <c r="F131" s="933"/>
      <c r="G131" s="934"/>
      <c r="H131" s="105"/>
      <c r="I131" s="106"/>
      <c r="J131" s="933"/>
      <c r="K131" s="940"/>
      <c r="L131" s="105"/>
      <c r="M131" s="106"/>
    </row>
    <row r="132" spans="1:13" ht="11.4" customHeight="1">
      <c r="A132" s="91" t="s">
        <v>240</v>
      </c>
      <c r="B132" s="949" t="s">
        <v>241</v>
      </c>
      <c r="C132" s="950"/>
      <c r="D132" s="139"/>
      <c r="E132" s="110"/>
      <c r="F132" s="954"/>
      <c r="G132" s="955"/>
      <c r="H132" s="109"/>
      <c r="I132" s="110"/>
      <c r="J132" s="954"/>
      <c r="K132" s="956"/>
      <c r="L132" s="109"/>
      <c r="M132" s="110"/>
    </row>
    <row r="133" spans="1:13" ht="11.4" customHeight="1">
      <c r="A133" s="91" t="s">
        <v>216</v>
      </c>
      <c r="B133" s="951"/>
      <c r="C133" s="952"/>
      <c r="D133" s="135"/>
      <c r="E133" s="99"/>
      <c r="F133" s="947"/>
      <c r="G133" s="948"/>
      <c r="H133" s="98"/>
      <c r="I133" s="99"/>
      <c r="J133" s="947"/>
      <c r="K133" s="953"/>
      <c r="L133" s="98"/>
      <c r="M133" s="99"/>
    </row>
    <row r="134" spans="1:13" ht="11.4" customHeight="1">
      <c r="A134" s="91" t="s">
        <v>218</v>
      </c>
      <c r="B134" s="1033" t="s">
        <v>242</v>
      </c>
      <c r="C134" s="1034"/>
      <c r="D134" s="136"/>
      <c r="E134" s="137"/>
      <c r="F134" s="937"/>
      <c r="G134" s="938"/>
      <c r="H134" s="94"/>
      <c r="I134" s="95"/>
      <c r="J134" s="937"/>
      <c r="K134" s="939"/>
      <c r="L134" s="94"/>
      <c r="M134" s="95"/>
    </row>
    <row r="135" spans="1:13" ht="11.4" customHeight="1">
      <c r="A135" s="102" t="s">
        <v>220</v>
      </c>
      <c r="B135" s="1035"/>
      <c r="C135" s="1036"/>
      <c r="D135" s="138"/>
      <c r="E135" s="106"/>
      <c r="F135" s="933"/>
      <c r="G135" s="934"/>
      <c r="H135" s="105"/>
      <c r="I135" s="106"/>
      <c r="J135" s="933"/>
      <c r="K135" s="940"/>
      <c r="L135" s="105"/>
      <c r="M135" s="106"/>
    </row>
    <row r="136" spans="1:13" ht="11.4" customHeight="1">
      <c r="A136" s="91" t="s">
        <v>243</v>
      </c>
      <c r="B136" s="1037"/>
      <c r="C136" s="1038"/>
      <c r="D136" s="139"/>
      <c r="E136" s="110"/>
      <c r="F136" s="954"/>
      <c r="G136" s="955"/>
      <c r="H136" s="109"/>
      <c r="I136" s="110"/>
      <c r="J136" s="954"/>
      <c r="K136" s="956"/>
      <c r="L136" s="109"/>
      <c r="M136" s="110"/>
    </row>
    <row r="137" spans="1:13" ht="11.4" customHeight="1">
      <c r="A137" s="91" t="s">
        <v>216</v>
      </c>
      <c r="B137" s="949" t="s">
        <v>241</v>
      </c>
      <c r="C137" s="950"/>
      <c r="D137" s="135"/>
      <c r="E137" s="99"/>
      <c r="F137" s="947"/>
      <c r="G137" s="948"/>
      <c r="H137" s="98"/>
      <c r="I137" s="99"/>
      <c r="J137" s="947"/>
      <c r="K137" s="953"/>
      <c r="L137" s="98"/>
      <c r="M137" s="99"/>
    </row>
    <row r="138" spans="1:13" ht="11.4" customHeight="1">
      <c r="A138" s="91" t="s">
        <v>218</v>
      </c>
      <c r="B138" s="951"/>
      <c r="C138" s="952"/>
      <c r="D138" s="136"/>
      <c r="E138" s="137"/>
      <c r="F138" s="937"/>
      <c r="G138" s="938"/>
      <c r="H138" s="94"/>
      <c r="I138" s="95"/>
      <c r="J138" s="937"/>
      <c r="K138" s="939"/>
      <c r="L138" s="94"/>
      <c r="M138" s="95"/>
    </row>
    <row r="139" spans="1:13" ht="11.4" customHeight="1">
      <c r="A139" s="102" t="s">
        <v>220</v>
      </c>
      <c r="B139" s="1039" t="s">
        <v>244</v>
      </c>
      <c r="C139" s="1040"/>
      <c r="D139" s="138"/>
      <c r="E139" s="106"/>
      <c r="F139" s="933"/>
      <c r="G139" s="934"/>
      <c r="H139" s="105"/>
      <c r="I139" s="106"/>
      <c r="J139" s="933"/>
      <c r="K139" s="940"/>
      <c r="L139" s="105"/>
      <c r="M139" s="106"/>
    </row>
    <row r="140" spans="1:13" ht="11.4" customHeight="1">
      <c r="A140" s="91" t="s">
        <v>245</v>
      </c>
      <c r="B140" s="957" t="s">
        <v>246</v>
      </c>
      <c r="C140" s="958"/>
      <c r="D140" s="139"/>
      <c r="E140" s="110"/>
      <c r="F140" s="954"/>
      <c r="G140" s="955"/>
      <c r="H140" s="109"/>
      <c r="I140" s="110"/>
      <c r="J140" s="954"/>
      <c r="K140" s="956"/>
      <c r="L140" s="109"/>
      <c r="M140" s="110"/>
    </row>
    <row r="141" spans="1:13" ht="11.4" customHeight="1">
      <c r="A141" s="91" t="s">
        <v>216</v>
      </c>
      <c r="B141" s="959"/>
      <c r="C141" s="960"/>
      <c r="D141" s="135"/>
      <c r="E141" s="99"/>
      <c r="F141" s="947"/>
      <c r="G141" s="948"/>
      <c r="H141" s="98"/>
      <c r="I141" s="99"/>
      <c r="J141" s="947"/>
      <c r="K141" s="953"/>
      <c r="L141" s="98"/>
      <c r="M141" s="99"/>
    </row>
    <row r="142" spans="1:13" ht="11.4" customHeight="1">
      <c r="A142" s="91" t="s">
        <v>218</v>
      </c>
      <c r="B142" s="961"/>
      <c r="C142" s="962"/>
      <c r="D142" s="136"/>
      <c r="E142" s="137"/>
      <c r="F142" s="937"/>
      <c r="G142" s="938"/>
      <c r="H142" s="94"/>
      <c r="I142" s="95"/>
      <c r="J142" s="937"/>
      <c r="K142" s="939"/>
      <c r="L142" s="94"/>
      <c r="M142" s="95"/>
    </row>
    <row r="143" spans="1:13" ht="11.4" customHeight="1">
      <c r="A143" s="102" t="s">
        <v>220</v>
      </c>
      <c r="B143" s="1041" t="s">
        <v>247</v>
      </c>
      <c r="C143" s="988" t="s">
        <v>248</v>
      </c>
      <c r="D143" s="138"/>
      <c r="E143" s="106"/>
      <c r="F143" s="933"/>
      <c r="G143" s="934"/>
      <c r="H143" s="105"/>
      <c r="I143" s="106"/>
      <c r="J143" s="933"/>
      <c r="K143" s="940"/>
      <c r="L143" s="105"/>
      <c r="M143" s="106"/>
    </row>
    <row r="144" spans="1:13" ht="11.4" customHeight="1">
      <c r="A144" s="91" t="s">
        <v>249</v>
      </c>
      <c r="B144" s="1042"/>
      <c r="C144" s="989"/>
      <c r="D144" s="139"/>
      <c r="E144" s="110"/>
      <c r="F144" s="954"/>
      <c r="G144" s="955"/>
      <c r="H144" s="109"/>
      <c r="I144" s="110"/>
      <c r="J144" s="954"/>
      <c r="K144" s="956"/>
      <c r="L144" s="109"/>
      <c r="M144" s="110"/>
    </row>
    <row r="145" spans="1:13" ht="11.4" customHeight="1">
      <c r="A145" s="91" t="s">
        <v>216</v>
      </c>
      <c r="B145" s="1042"/>
      <c r="C145" s="989"/>
      <c r="D145" s="135"/>
      <c r="E145" s="99"/>
      <c r="F145" s="947"/>
      <c r="G145" s="948"/>
      <c r="H145" s="98"/>
      <c r="I145" s="99"/>
      <c r="J145" s="947"/>
      <c r="K145" s="953"/>
      <c r="L145" s="98"/>
      <c r="M145" s="99"/>
    </row>
    <row r="146" spans="1:13" ht="11.4" customHeight="1">
      <c r="A146" s="91" t="s">
        <v>218</v>
      </c>
      <c r="B146" s="1042"/>
      <c r="C146" s="989"/>
      <c r="D146" s="136"/>
      <c r="E146" s="137"/>
      <c r="F146" s="937"/>
      <c r="G146" s="938"/>
      <c r="H146" s="94"/>
      <c r="I146" s="95"/>
      <c r="J146" s="937"/>
      <c r="K146" s="939"/>
      <c r="L146" s="94"/>
      <c r="M146" s="95"/>
    </row>
    <row r="147" spans="1:13" ht="11.4" customHeight="1">
      <c r="A147" s="102" t="s">
        <v>220</v>
      </c>
      <c r="B147" s="1042"/>
      <c r="C147" s="989"/>
      <c r="D147" s="138"/>
      <c r="E147" s="106"/>
      <c r="F147" s="933"/>
      <c r="G147" s="934"/>
      <c r="H147" s="105"/>
      <c r="I147" s="106"/>
      <c r="J147" s="933"/>
      <c r="K147" s="940"/>
      <c r="L147" s="105"/>
      <c r="M147" s="106"/>
    </row>
    <row r="148" spans="1:13" ht="11.4" customHeight="1">
      <c r="A148" s="91" t="s">
        <v>250</v>
      </c>
      <c r="B148" s="1043"/>
      <c r="C148" s="990"/>
      <c r="D148" s="139"/>
      <c r="E148" s="110"/>
      <c r="F148" s="954"/>
      <c r="G148" s="955"/>
      <c r="H148" s="109"/>
      <c r="I148" s="110"/>
      <c r="J148" s="954"/>
      <c r="K148" s="956"/>
      <c r="L148" s="109"/>
      <c r="M148" s="110"/>
    </row>
    <row r="149" spans="1:13" ht="11.4" customHeight="1">
      <c r="A149" s="91" t="s">
        <v>216</v>
      </c>
      <c r="B149" s="122"/>
      <c r="C149" s="123"/>
      <c r="D149" s="135"/>
      <c r="E149" s="99"/>
      <c r="F149" s="947"/>
      <c r="G149" s="948"/>
      <c r="H149" s="98"/>
      <c r="I149" s="99"/>
      <c r="J149" s="947"/>
      <c r="K149" s="953"/>
      <c r="L149" s="98"/>
      <c r="M149" s="99"/>
    </row>
    <row r="150" spans="1:13" ht="11.4" customHeight="1">
      <c r="A150" s="91" t="s">
        <v>218</v>
      </c>
      <c r="B150" s="935" t="s">
        <v>251</v>
      </c>
      <c r="C150" s="936"/>
      <c r="D150" s="136"/>
      <c r="E150" s="137"/>
      <c r="F150" s="937"/>
      <c r="G150" s="938"/>
      <c r="H150" s="94"/>
      <c r="I150" s="95"/>
      <c r="J150" s="937"/>
      <c r="K150" s="939"/>
      <c r="L150" s="94"/>
      <c r="M150" s="95"/>
    </row>
    <row r="151" spans="1:13" ht="11.4" customHeight="1">
      <c r="A151" s="102" t="s">
        <v>220</v>
      </c>
      <c r="B151" s="931" t="s">
        <v>252</v>
      </c>
      <c r="C151" s="932"/>
      <c r="D151" s="138"/>
      <c r="E151" s="106"/>
      <c r="F151" s="933"/>
      <c r="G151" s="934"/>
      <c r="H151" s="105"/>
      <c r="I151" s="106"/>
      <c r="J151" s="933"/>
      <c r="K151" s="940"/>
      <c r="L151" s="105"/>
      <c r="M151" s="106"/>
    </row>
    <row r="152" spans="1:13" ht="11.4" customHeight="1" thickBot="1">
      <c r="A152" s="124" t="s">
        <v>253</v>
      </c>
      <c r="B152" s="125"/>
      <c r="C152" s="126"/>
      <c r="D152" s="140"/>
      <c r="E152" s="130"/>
      <c r="F152" s="928"/>
      <c r="G152" s="929"/>
      <c r="H152" s="129"/>
      <c r="I152" s="130"/>
      <c r="J152" s="928"/>
      <c r="K152" s="930"/>
      <c r="L152" s="129"/>
      <c r="M152" s="130"/>
    </row>
    <row r="153" spans="1:13" ht="5.0999999999999996" customHeight="1">
      <c r="A153" s="141"/>
      <c r="B153" s="142"/>
      <c r="C153" s="142"/>
      <c r="D153" s="142"/>
      <c r="E153" s="142"/>
      <c r="F153" s="143"/>
      <c r="G153" s="143"/>
      <c r="H153" s="144"/>
      <c r="I153" s="144"/>
      <c r="J153" s="143"/>
      <c r="K153" s="143"/>
      <c r="L153" s="143"/>
      <c r="M153" s="144"/>
    </row>
    <row r="154" spans="1:13" ht="11.4" customHeight="1">
      <c r="A154" s="1024" t="s">
        <v>256</v>
      </c>
      <c r="B154" s="1024"/>
      <c r="C154" s="1024"/>
      <c r="D154" s="1024"/>
      <c r="E154" s="1024"/>
      <c r="F154" s="1024"/>
      <c r="G154" s="1024"/>
      <c r="H154" s="1024"/>
      <c r="I154" s="1024"/>
      <c r="J154" s="1024"/>
      <c r="K154" s="1024"/>
      <c r="L154" s="1024"/>
      <c r="M154" s="1024"/>
    </row>
  </sheetData>
  <sheetProtection selectLockedCells="1"/>
  <mergeCells count="403">
    <mergeCell ref="B71:C71"/>
    <mergeCell ref="B72:C72"/>
    <mergeCell ref="B75:C75"/>
    <mergeCell ref="B51:C51"/>
    <mergeCell ref="B52:C52"/>
    <mergeCell ref="B53:C53"/>
    <mergeCell ref="B54:C54"/>
    <mergeCell ref="B55:C55"/>
    <mergeCell ref="B56:C56"/>
    <mergeCell ref="B57:C57"/>
    <mergeCell ref="B58:C58"/>
    <mergeCell ref="B59:C59"/>
    <mergeCell ref="B63:C63"/>
    <mergeCell ref="B64:C64"/>
    <mergeCell ref="B65:C65"/>
    <mergeCell ref="B66:C66"/>
    <mergeCell ref="B67:C67"/>
    <mergeCell ref="B68:C68"/>
    <mergeCell ref="B69:C69"/>
    <mergeCell ref="B70:C70"/>
    <mergeCell ref="B62:C62"/>
    <mergeCell ref="B42:C42"/>
    <mergeCell ref="B43:C43"/>
    <mergeCell ref="B44:C44"/>
    <mergeCell ref="B45:C45"/>
    <mergeCell ref="B46:C46"/>
    <mergeCell ref="B47:C47"/>
    <mergeCell ref="B48:C48"/>
    <mergeCell ref="B49:C49"/>
    <mergeCell ref="B50:C50"/>
    <mergeCell ref="B33:C33"/>
    <mergeCell ref="B34:C34"/>
    <mergeCell ref="B35:C35"/>
    <mergeCell ref="B36:C36"/>
    <mergeCell ref="B37:C37"/>
    <mergeCell ref="B38:C38"/>
    <mergeCell ref="B39:C39"/>
    <mergeCell ref="B40:C40"/>
    <mergeCell ref="B41:C41"/>
    <mergeCell ref="N74:O74"/>
    <mergeCell ref="B10:C10"/>
    <mergeCell ref="D10:E10"/>
    <mergeCell ref="B11:C11"/>
    <mergeCell ref="B12:C12"/>
    <mergeCell ref="B13:C13"/>
    <mergeCell ref="B14:C14"/>
    <mergeCell ref="B15:C15"/>
    <mergeCell ref="B16:C16"/>
    <mergeCell ref="B17:C17"/>
    <mergeCell ref="B18:C18"/>
    <mergeCell ref="B19:C19"/>
    <mergeCell ref="B20:C20"/>
    <mergeCell ref="B21:C21"/>
    <mergeCell ref="B22:C22"/>
    <mergeCell ref="B23:C23"/>
    <mergeCell ref="B25:C25"/>
    <mergeCell ref="B26:C26"/>
    <mergeCell ref="B27:C27"/>
    <mergeCell ref="B28:C28"/>
    <mergeCell ref="B29:C29"/>
    <mergeCell ref="B30:C30"/>
    <mergeCell ref="B31:C31"/>
    <mergeCell ref="B32:C32"/>
    <mergeCell ref="N43:O54"/>
    <mergeCell ref="N55:O56"/>
    <mergeCell ref="N57:O59"/>
    <mergeCell ref="N60:O61"/>
    <mergeCell ref="N62:O62"/>
    <mergeCell ref="N63:O65"/>
    <mergeCell ref="N66:N71"/>
    <mergeCell ref="O66:O71"/>
    <mergeCell ref="N73:O73"/>
    <mergeCell ref="N9:Q9"/>
    <mergeCell ref="P11:Q11"/>
    <mergeCell ref="P12:Q12"/>
    <mergeCell ref="P13:Q14"/>
    <mergeCell ref="P15:Q17"/>
    <mergeCell ref="P18:Q22"/>
    <mergeCell ref="P23:P33"/>
    <mergeCell ref="Q23:Q33"/>
    <mergeCell ref="N24:O24"/>
    <mergeCell ref="N25:O26"/>
    <mergeCell ref="N27:O40"/>
    <mergeCell ref="P35:Q37"/>
    <mergeCell ref="P39:Q40"/>
    <mergeCell ref="A154:M154"/>
    <mergeCell ref="A7:M7"/>
    <mergeCell ref="B120:C131"/>
    <mergeCell ref="B134:C136"/>
    <mergeCell ref="B137:C138"/>
    <mergeCell ref="B139:C139"/>
    <mergeCell ref="B143:B148"/>
    <mergeCell ref="C143:C148"/>
    <mergeCell ref="H82:J82"/>
    <mergeCell ref="K82:M82"/>
    <mergeCell ref="F19:G19"/>
    <mergeCell ref="J19:K19"/>
    <mergeCell ref="J14:K14"/>
    <mergeCell ref="F20:G20"/>
    <mergeCell ref="J20:K20"/>
    <mergeCell ref="J13:K13"/>
    <mergeCell ref="F14:G14"/>
    <mergeCell ref="F15:G15"/>
    <mergeCell ref="J15:K15"/>
    <mergeCell ref="F16:G16"/>
    <mergeCell ref="J16:K16"/>
    <mergeCell ref="F17:G17"/>
    <mergeCell ref="J17:K17"/>
    <mergeCell ref="F13:G13"/>
    <mergeCell ref="A2:M3"/>
    <mergeCell ref="A9:A10"/>
    <mergeCell ref="B9:E9"/>
    <mergeCell ref="F9:I9"/>
    <mergeCell ref="J9:M9"/>
    <mergeCell ref="F12:G12"/>
    <mergeCell ref="J12:K12"/>
    <mergeCell ref="L10:M10"/>
    <mergeCell ref="H10:I10"/>
    <mergeCell ref="F10:G10"/>
    <mergeCell ref="J10:K10"/>
    <mergeCell ref="F11:G11"/>
    <mergeCell ref="J11:K11"/>
    <mergeCell ref="F26:G26"/>
    <mergeCell ref="J26:K26"/>
    <mergeCell ref="F27:G27"/>
    <mergeCell ref="J27:K27"/>
    <mergeCell ref="F28:G28"/>
    <mergeCell ref="J28:K28"/>
    <mergeCell ref="F33:G33"/>
    <mergeCell ref="J33:K33"/>
    <mergeCell ref="J23:K23"/>
    <mergeCell ref="F24:G24"/>
    <mergeCell ref="J24:K24"/>
    <mergeCell ref="F25:G25"/>
    <mergeCell ref="J25:K25"/>
    <mergeCell ref="F23:G23"/>
    <mergeCell ref="F32:G32"/>
    <mergeCell ref="J32:K32"/>
    <mergeCell ref="F29:G29"/>
    <mergeCell ref="J29:K29"/>
    <mergeCell ref="F30:G30"/>
    <mergeCell ref="J30:K30"/>
    <mergeCell ref="F31:G31"/>
    <mergeCell ref="J31:K31"/>
    <mergeCell ref="F46:G46"/>
    <mergeCell ref="J46:K46"/>
    <mergeCell ref="F47:G47"/>
    <mergeCell ref="J47:K47"/>
    <mergeCell ref="F48:G48"/>
    <mergeCell ref="F41:G41"/>
    <mergeCell ref="J41:K41"/>
    <mergeCell ref="F42:G42"/>
    <mergeCell ref="J42:K42"/>
    <mergeCell ref="F44:G44"/>
    <mergeCell ref="J44:K44"/>
    <mergeCell ref="F43:G43"/>
    <mergeCell ref="J43:K43"/>
    <mergeCell ref="F45:G45"/>
    <mergeCell ref="J45:K45"/>
    <mergeCell ref="F34:G34"/>
    <mergeCell ref="J34:K34"/>
    <mergeCell ref="F35:G35"/>
    <mergeCell ref="J35:K35"/>
    <mergeCell ref="J40:K40"/>
    <mergeCell ref="F38:G38"/>
    <mergeCell ref="J38:K38"/>
    <mergeCell ref="J39:K39"/>
    <mergeCell ref="F40:G40"/>
    <mergeCell ref="F39:G39"/>
    <mergeCell ref="F36:G36"/>
    <mergeCell ref="J36:K36"/>
    <mergeCell ref="F37:G37"/>
    <mergeCell ref="J37:K37"/>
    <mergeCell ref="J49:K49"/>
    <mergeCell ref="F50:G50"/>
    <mergeCell ref="J50:K50"/>
    <mergeCell ref="F51:G51"/>
    <mergeCell ref="J51:K51"/>
    <mergeCell ref="F52:G52"/>
    <mergeCell ref="J52:K52"/>
    <mergeCell ref="J48:K48"/>
    <mergeCell ref="F49:G49"/>
    <mergeCell ref="F57:G57"/>
    <mergeCell ref="J57:K57"/>
    <mergeCell ref="F58:G58"/>
    <mergeCell ref="J58:K58"/>
    <mergeCell ref="F59:G59"/>
    <mergeCell ref="J59:K59"/>
    <mergeCell ref="B60:C60"/>
    <mergeCell ref="B61:C61"/>
    <mergeCell ref="F53:G53"/>
    <mergeCell ref="J53:K53"/>
    <mergeCell ref="F54:G54"/>
    <mergeCell ref="J54:K54"/>
    <mergeCell ref="F55:G55"/>
    <mergeCell ref="J55:K55"/>
    <mergeCell ref="F56:G56"/>
    <mergeCell ref="J56:K56"/>
    <mergeCell ref="F70:G70"/>
    <mergeCell ref="F63:G63"/>
    <mergeCell ref="J63:K63"/>
    <mergeCell ref="F64:G64"/>
    <mergeCell ref="J64:K64"/>
    <mergeCell ref="F65:G65"/>
    <mergeCell ref="J65:K65"/>
    <mergeCell ref="F60:G60"/>
    <mergeCell ref="J60:K60"/>
    <mergeCell ref="F61:G61"/>
    <mergeCell ref="J61:K61"/>
    <mergeCell ref="F62:G62"/>
    <mergeCell ref="J62:K62"/>
    <mergeCell ref="G76:H77"/>
    <mergeCell ref="B74:C74"/>
    <mergeCell ref="F74:G74"/>
    <mergeCell ref="J74:K74"/>
    <mergeCell ref="F75:G75"/>
    <mergeCell ref="J75:K75"/>
    <mergeCell ref="H1:I1"/>
    <mergeCell ref="J1:M1"/>
    <mergeCell ref="J70:K70"/>
    <mergeCell ref="F71:G71"/>
    <mergeCell ref="J71:K71"/>
    <mergeCell ref="F72:G72"/>
    <mergeCell ref="J72:K72"/>
    <mergeCell ref="B73:C73"/>
    <mergeCell ref="F73:G73"/>
    <mergeCell ref="J73:K73"/>
    <mergeCell ref="F66:G66"/>
    <mergeCell ref="J66:K66"/>
    <mergeCell ref="F67:G67"/>
    <mergeCell ref="J67:K67"/>
    <mergeCell ref="F68:G68"/>
    <mergeCell ref="J68:K68"/>
    <mergeCell ref="F69:G69"/>
    <mergeCell ref="J69:K69"/>
    <mergeCell ref="J87:K87"/>
    <mergeCell ref="F88:G88"/>
    <mergeCell ref="J88:K88"/>
    <mergeCell ref="F89:G89"/>
    <mergeCell ref="J89:K89"/>
    <mergeCell ref="F90:G90"/>
    <mergeCell ref="J90:K90"/>
    <mergeCell ref="H87:I87"/>
    <mergeCell ref="H78:I78"/>
    <mergeCell ref="J78:M78"/>
    <mergeCell ref="A79:M80"/>
    <mergeCell ref="B82:F82"/>
    <mergeCell ref="A86:A87"/>
    <mergeCell ref="B86:E86"/>
    <mergeCell ref="F86:I86"/>
    <mergeCell ref="J86:M86"/>
    <mergeCell ref="F87:G87"/>
    <mergeCell ref="L87:M87"/>
    <mergeCell ref="D88:E88"/>
    <mergeCell ref="D89:E89"/>
    <mergeCell ref="F91:G91"/>
    <mergeCell ref="J91:K91"/>
    <mergeCell ref="F92:G92"/>
    <mergeCell ref="J92:K92"/>
    <mergeCell ref="D90:E91"/>
    <mergeCell ref="D92:E94"/>
    <mergeCell ref="F93:G93"/>
    <mergeCell ref="J93:K93"/>
    <mergeCell ref="F94:G94"/>
    <mergeCell ref="J94:K94"/>
    <mergeCell ref="D95:E99"/>
    <mergeCell ref="F98:G98"/>
    <mergeCell ref="J98:K98"/>
    <mergeCell ref="F99:G99"/>
    <mergeCell ref="J99:K99"/>
    <mergeCell ref="F100:G100"/>
    <mergeCell ref="J100:K100"/>
    <mergeCell ref="D100:D110"/>
    <mergeCell ref="F101:G101"/>
    <mergeCell ref="J101:K101"/>
    <mergeCell ref="F95:G95"/>
    <mergeCell ref="J95:K95"/>
    <mergeCell ref="F96:G96"/>
    <mergeCell ref="J96:K96"/>
    <mergeCell ref="F97:G97"/>
    <mergeCell ref="J97:K97"/>
    <mergeCell ref="F102:G102"/>
    <mergeCell ref="J102:K102"/>
    <mergeCell ref="F103:G103"/>
    <mergeCell ref="J103:K103"/>
    <mergeCell ref="E100:E110"/>
    <mergeCell ref="F109:G109"/>
    <mergeCell ref="J109:K109"/>
    <mergeCell ref="F110:G110"/>
    <mergeCell ref="B101:C101"/>
    <mergeCell ref="B102:C103"/>
    <mergeCell ref="F104:G104"/>
    <mergeCell ref="J104:K104"/>
    <mergeCell ref="F105:G105"/>
    <mergeCell ref="J110:K110"/>
    <mergeCell ref="F111:G111"/>
    <mergeCell ref="J111:K111"/>
    <mergeCell ref="J105:K105"/>
    <mergeCell ref="F106:G106"/>
    <mergeCell ref="J106:K106"/>
    <mergeCell ref="F107:G107"/>
    <mergeCell ref="J107:K107"/>
    <mergeCell ref="F108:G108"/>
    <mergeCell ref="J108:K108"/>
    <mergeCell ref="B104:C117"/>
    <mergeCell ref="D112:E114"/>
    <mergeCell ref="D116:E117"/>
    <mergeCell ref="F112:G112"/>
    <mergeCell ref="J112:K112"/>
    <mergeCell ref="F113:G113"/>
    <mergeCell ref="J113:K113"/>
    <mergeCell ref="F114:G114"/>
    <mergeCell ref="J114:K114"/>
    <mergeCell ref="F119:G119"/>
    <mergeCell ref="J119:K119"/>
    <mergeCell ref="F120:G120"/>
    <mergeCell ref="J120:K120"/>
    <mergeCell ref="F115:G115"/>
    <mergeCell ref="J115:K115"/>
    <mergeCell ref="F116:G116"/>
    <mergeCell ref="J116:K116"/>
    <mergeCell ref="F117:G117"/>
    <mergeCell ref="J117:K117"/>
    <mergeCell ref="F118:G118"/>
    <mergeCell ref="J118:K118"/>
    <mergeCell ref="F124:G124"/>
    <mergeCell ref="J124:K124"/>
    <mergeCell ref="F125:G125"/>
    <mergeCell ref="J125:K125"/>
    <mergeCell ref="F126:G126"/>
    <mergeCell ref="J126:K126"/>
    <mergeCell ref="F121:G121"/>
    <mergeCell ref="J121:K121"/>
    <mergeCell ref="F122:G122"/>
    <mergeCell ref="J122:K122"/>
    <mergeCell ref="F123:G123"/>
    <mergeCell ref="J123:K123"/>
    <mergeCell ref="F130:G130"/>
    <mergeCell ref="J130:K130"/>
    <mergeCell ref="F131:G131"/>
    <mergeCell ref="J131:K131"/>
    <mergeCell ref="F132:G132"/>
    <mergeCell ref="J132:K132"/>
    <mergeCell ref="F133:G133"/>
    <mergeCell ref="J133:K133"/>
    <mergeCell ref="F127:G127"/>
    <mergeCell ref="J127:K127"/>
    <mergeCell ref="F128:G128"/>
    <mergeCell ref="J128:K128"/>
    <mergeCell ref="F129:G129"/>
    <mergeCell ref="J129:K129"/>
    <mergeCell ref="F149:G149"/>
    <mergeCell ref="J149:K149"/>
    <mergeCell ref="J143:K143"/>
    <mergeCell ref="F144:G144"/>
    <mergeCell ref="J144:K144"/>
    <mergeCell ref="F145:G145"/>
    <mergeCell ref="J145:K145"/>
    <mergeCell ref="B140:C142"/>
    <mergeCell ref="F140:G140"/>
    <mergeCell ref="J140:K140"/>
    <mergeCell ref="F141:G141"/>
    <mergeCell ref="J141:K141"/>
    <mergeCell ref="J142:K142"/>
    <mergeCell ref="F143:G143"/>
    <mergeCell ref="F142:G142"/>
    <mergeCell ref="F148:G148"/>
    <mergeCell ref="J148:K148"/>
    <mergeCell ref="F137:G137"/>
    <mergeCell ref="J137:K137"/>
    <mergeCell ref="F138:G138"/>
    <mergeCell ref="J138:K138"/>
    <mergeCell ref="F139:G139"/>
    <mergeCell ref="J139:K139"/>
    <mergeCell ref="J134:K134"/>
    <mergeCell ref="F135:G135"/>
    <mergeCell ref="J135:K135"/>
    <mergeCell ref="F136:G136"/>
    <mergeCell ref="J136:K136"/>
    <mergeCell ref="F152:G152"/>
    <mergeCell ref="J152:K152"/>
    <mergeCell ref="B151:C151"/>
    <mergeCell ref="F151:G151"/>
    <mergeCell ref="B150:C150"/>
    <mergeCell ref="F150:G150"/>
    <mergeCell ref="J150:K150"/>
    <mergeCell ref="J151:K151"/>
    <mergeCell ref="B5:F5"/>
    <mergeCell ref="H5:J5"/>
    <mergeCell ref="K5:M5"/>
    <mergeCell ref="F21:G21"/>
    <mergeCell ref="J21:K21"/>
    <mergeCell ref="F22:G22"/>
    <mergeCell ref="J22:K22"/>
    <mergeCell ref="F18:G18"/>
    <mergeCell ref="J18:K18"/>
    <mergeCell ref="B24:C24"/>
    <mergeCell ref="F146:G146"/>
    <mergeCell ref="F134:G134"/>
    <mergeCell ref="B132:C133"/>
    <mergeCell ref="J146:K146"/>
    <mergeCell ref="F147:G147"/>
    <mergeCell ref="J147:K147"/>
  </mergeCells>
  <phoneticPr fontId="2"/>
  <conditionalFormatting sqref="B5">
    <cfRule type="cellIs" dxfId="144" priority="15" stopIfTrue="1" operator="equal">
      <formula>0</formula>
    </cfRule>
  </conditionalFormatting>
  <conditionalFormatting sqref="B9">
    <cfRule type="cellIs" dxfId="143" priority="1" stopIfTrue="1" operator="equal">
      <formula>"　　月　　日(　　)"</formula>
    </cfRule>
  </conditionalFormatting>
  <conditionalFormatting sqref="B82">
    <cfRule type="cellIs" dxfId="142" priority="5" stopIfTrue="1" operator="equal">
      <formula>0</formula>
    </cfRule>
  </conditionalFormatting>
  <conditionalFormatting sqref="F9 J9:K9">
    <cfRule type="cellIs" dxfId="141" priority="14" stopIfTrue="1" operator="equal">
      <formula>"　　月　　日(　　)"</formula>
    </cfRule>
  </conditionalFormatting>
  <conditionalFormatting sqref="F86 J86:K86">
    <cfRule type="cellIs" dxfId="140" priority="4" stopIfTrue="1" operator="equal">
      <formula>"　　月　　日(　　)"</formula>
    </cfRule>
  </conditionalFormatting>
  <conditionalFormatting sqref="H5 K5">
    <cfRule type="cellIs" dxfId="139" priority="12" stopIfTrue="1" operator="equal">
      <formula>"令和　　年　　　月　　日(　　)"</formula>
    </cfRule>
    <cfRule type="cellIs" dxfId="138" priority="13" stopIfTrue="1" operator="equal">
      <formula>"　　月　　日(　　)"</formula>
    </cfRule>
  </conditionalFormatting>
  <conditionalFormatting sqref="H82 K82">
    <cfRule type="cellIs" dxfId="137" priority="2" stopIfTrue="1" operator="equal">
      <formula>"令和　　年　　　月　　日(　　)"</formula>
    </cfRule>
    <cfRule type="cellIs" dxfId="136" priority="3" stopIfTrue="1" operator="equal">
      <formula>"　　月　　日(　　)"</formula>
    </cfRule>
  </conditionalFormatting>
  <conditionalFormatting sqref="J1">
    <cfRule type="cellIs" dxfId="135" priority="16" stopIfTrue="1" operator="equal">
      <formula>"令和　　年　　　月　　日(　　)"</formula>
    </cfRule>
  </conditionalFormatting>
  <conditionalFormatting sqref="J78">
    <cfRule type="cellIs" dxfId="134" priority="6" stopIfTrue="1" operator="equal">
      <formula>"令和　　年　　　月　　日(　　)"</formula>
    </cfRule>
  </conditionalFormatting>
  <pageMargins left="0.6692913385826772" right="0.39370078740157483" top="0.39370078740157483" bottom="0.19685039370078741" header="0.27559055118110237"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F53"/>
  <sheetViews>
    <sheetView showZeros="0" view="pageBreakPreview" zoomScale="82" zoomScaleNormal="60" zoomScaleSheetLayoutView="82" workbookViewId="0">
      <selection activeCell="AN38" sqref="AN38:AO39"/>
    </sheetView>
  </sheetViews>
  <sheetFormatPr defaultColWidth="5" defaultRowHeight="20.25" customHeight="1"/>
  <cols>
    <col min="1" max="1" width="2.6640625" style="81" customWidth="1"/>
    <col min="2" max="2" width="8.6640625" style="81" customWidth="1"/>
    <col min="3" max="3" width="1.77734375" style="81" customWidth="1"/>
    <col min="4" max="9" width="2.109375" style="81" customWidth="1"/>
    <col min="10" max="70" width="1.77734375" style="81" customWidth="1"/>
    <col min="71" max="107" width="1.88671875" style="81" customWidth="1"/>
    <col min="108" max="109" width="5" style="81"/>
    <col min="110" max="160" width="1.88671875" style="81" customWidth="1"/>
    <col min="161" max="163" width="5" style="81"/>
    <col min="164" max="210" width="1.88671875" style="81" customWidth="1"/>
    <col min="211" max="16384" width="5" style="81"/>
  </cols>
  <sheetData>
    <row r="1" spans="1:162" ht="21.9" customHeight="1">
      <c r="A1" s="1337" t="s">
        <v>257</v>
      </c>
      <c r="B1" s="1337"/>
      <c r="C1" s="1337"/>
      <c r="D1" s="1337"/>
      <c r="E1" s="1337"/>
      <c r="F1" s="1337"/>
      <c r="G1" s="1337"/>
      <c r="H1" s="1337"/>
      <c r="I1" s="1337"/>
      <c r="J1" s="1337"/>
      <c r="K1" s="1337"/>
      <c r="L1" s="1337"/>
      <c r="M1" s="1337"/>
      <c r="N1" s="1337"/>
      <c r="O1" s="1337"/>
      <c r="P1" s="1337"/>
      <c r="Q1" s="1337"/>
      <c r="R1" s="1337"/>
      <c r="S1" s="1337"/>
      <c r="T1" s="1337"/>
      <c r="U1" s="1337"/>
      <c r="V1" s="1337"/>
      <c r="W1" s="1337"/>
      <c r="X1" s="1337"/>
      <c r="Y1" s="1337"/>
      <c r="Z1" s="1337"/>
      <c r="AA1" s="1337"/>
      <c r="AB1" s="1337"/>
      <c r="AC1" s="1337"/>
      <c r="AD1" s="1337"/>
      <c r="AE1" s="1337"/>
      <c r="AF1" s="1337"/>
      <c r="AG1" s="1337"/>
      <c r="AH1" s="1337"/>
      <c r="AI1" s="1337"/>
      <c r="AJ1" s="1337"/>
      <c r="AK1" s="1339" t="s">
        <v>203</v>
      </c>
      <c r="AL1" s="1339"/>
      <c r="AM1" s="1339"/>
      <c r="AN1" s="1339"/>
      <c r="AO1" s="1339"/>
      <c r="AP1" s="1338" t="str">
        <f>①申請書!$AT$4</f>
        <v>令和　　年　　　月　　日(　　)</v>
      </c>
      <c r="AQ1" s="1338"/>
      <c r="AR1" s="1338"/>
      <c r="AS1" s="1338"/>
      <c r="AT1" s="1338"/>
      <c r="AU1" s="1338"/>
      <c r="AV1" s="1338"/>
      <c r="AW1" s="1338"/>
      <c r="AX1" s="1338"/>
      <c r="AY1" s="1338"/>
      <c r="AZ1" s="1338"/>
      <c r="BA1" s="1338"/>
      <c r="BB1" s="1338"/>
      <c r="BC1" s="1338"/>
      <c r="BD1" s="1338"/>
      <c r="BE1" s="1338"/>
      <c r="BF1" s="1338"/>
      <c r="BG1" s="1338"/>
      <c r="BZ1" s="147"/>
      <c r="CA1" s="148"/>
      <c r="CB1" s="148"/>
      <c r="CC1" s="148"/>
    </row>
    <row r="2" spans="1:162" ht="15" customHeight="1" thickBot="1">
      <c r="A2" s="1170" t="s">
        <v>258</v>
      </c>
      <c r="B2" s="1170"/>
      <c r="C2" s="1170"/>
      <c r="D2" s="1170"/>
      <c r="E2" s="1170"/>
      <c r="F2" s="1170"/>
      <c r="G2" s="1170"/>
      <c r="H2" s="1170"/>
      <c r="I2" s="1170"/>
      <c r="J2" s="1170"/>
      <c r="K2" s="1170"/>
      <c r="L2" s="1170"/>
      <c r="M2" s="1170"/>
      <c r="N2" s="1170"/>
      <c r="O2" s="1170"/>
      <c r="P2" s="1170"/>
      <c r="Q2" s="1170"/>
      <c r="R2" s="1170"/>
      <c r="S2" s="1170"/>
      <c r="T2" s="1170"/>
      <c r="U2" s="1170"/>
      <c r="V2" s="1170"/>
      <c r="W2" s="1170"/>
      <c r="X2" s="1170"/>
      <c r="Y2" s="1170"/>
      <c r="Z2" s="1170"/>
      <c r="AA2" s="1170"/>
      <c r="AB2" s="1170"/>
      <c r="AC2" s="1170"/>
      <c r="AD2" s="1170"/>
      <c r="AE2" s="1170"/>
      <c r="AF2" s="1170"/>
      <c r="AG2" s="1170"/>
      <c r="AH2" s="1170"/>
      <c r="AI2" s="1170"/>
      <c r="AJ2" s="1170"/>
      <c r="AK2" s="1170"/>
      <c r="AL2" s="1170"/>
      <c r="AM2" s="1170"/>
      <c r="AN2" s="1170"/>
      <c r="AO2" s="1170"/>
      <c r="AP2" s="1170"/>
      <c r="AQ2" s="1170"/>
      <c r="AR2" s="1170"/>
      <c r="AS2" s="1170"/>
      <c r="AT2" s="1170"/>
      <c r="AU2" s="1170"/>
      <c r="AV2" s="1170"/>
      <c r="AW2" s="1170"/>
      <c r="AX2" s="1170"/>
      <c r="AY2" s="1170"/>
      <c r="AZ2" s="1170"/>
      <c r="BA2" s="1170"/>
    </row>
    <row r="3" spans="1:162" ht="15" customHeight="1">
      <c r="A3" s="1343" t="s">
        <v>134</v>
      </c>
      <c r="B3" s="1344"/>
      <c r="C3" s="1320">
        <f>①申請書!AI9</f>
        <v>0</v>
      </c>
      <c r="D3" s="1321"/>
      <c r="E3" s="1321"/>
      <c r="F3" s="1321"/>
      <c r="G3" s="1321"/>
      <c r="H3" s="1321"/>
      <c r="I3" s="1321"/>
      <c r="J3" s="1321"/>
      <c r="K3" s="1321"/>
      <c r="L3" s="1321"/>
      <c r="M3" s="1321"/>
      <c r="N3" s="1321"/>
      <c r="O3" s="1321"/>
      <c r="P3" s="1321"/>
      <c r="Q3" s="1321"/>
      <c r="R3" s="1321"/>
      <c r="S3" s="1321"/>
      <c r="T3" s="1321"/>
      <c r="U3" s="1321"/>
      <c r="V3" s="1321"/>
      <c r="W3" s="1321"/>
      <c r="X3" s="1321"/>
      <c r="Y3" s="1321"/>
      <c r="Z3" s="1322"/>
      <c r="AA3" s="1347" t="s">
        <v>205</v>
      </c>
      <c r="AB3" s="1348"/>
      <c r="AC3" s="1348"/>
      <c r="AD3" s="1348"/>
      <c r="AE3" s="1349"/>
      <c r="AF3" s="1316" t="str">
        <f>①申請書!I31</f>
        <v>令和　　年　　月　　日（　　）</v>
      </c>
      <c r="AG3" s="1317"/>
      <c r="AH3" s="1317"/>
      <c r="AI3" s="1317"/>
      <c r="AJ3" s="1317"/>
      <c r="AK3" s="1317"/>
      <c r="AL3" s="1317"/>
      <c r="AM3" s="1317"/>
      <c r="AN3" s="1317"/>
      <c r="AO3" s="1317"/>
      <c r="AP3" s="1317"/>
      <c r="AQ3" s="1317"/>
      <c r="AR3" s="1317"/>
      <c r="AS3" s="1353" t="s">
        <v>259</v>
      </c>
      <c r="AT3" s="1353"/>
      <c r="AU3" s="1317" t="str">
        <f>①申請書!AJ31</f>
        <v>令和　　年　　月　　日（　　）</v>
      </c>
      <c r="AV3" s="1317"/>
      <c r="AW3" s="1317"/>
      <c r="AX3" s="1317"/>
      <c r="AY3" s="1317"/>
      <c r="AZ3" s="1317"/>
      <c r="BA3" s="1317"/>
      <c r="BB3" s="1317"/>
      <c r="BC3" s="1317"/>
      <c r="BD3" s="1317"/>
      <c r="BE3" s="1317"/>
      <c r="BF3" s="1317"/>
      <c r="BG3" s="1354"/>
    </row>
    <row r="4" spans="1:162" ht="15" customHeight="1" thickBot="1">
      <c r="A4" s="1345"/>
      <c r="B4" s="1346"/>
      <c r="C4" s="1323"/>
      <c r="D4" s="1324"/>
      <c r="E4" s="1324"/>
      <c r="F4" s="1324"/>
      <c r="G4" s="1324"/>
      <c r="H4" s="1324"/>
      <c r="I4" s="1324"/>
      <c r="J4" s="1324"/>
      <c r="K4" s="1324"/>
      <c r="L4" s="1324"/>
      <c r="M4" s="1324"/>
      <c r="N4" s="1324"/>
      <c r="O4" s="1324"/>
      <c r="P4" s="1324"/>
      <c r="Q4" s="1324"/>
      <c r="R4" s="1324"/>
      <c r="S4" s="1324"/>
      <c r="T4" s="1324"/>
      <c r="U4" s="1324"/>
      <c r="V4" s="1324"/>
      <c r="W4" s="1324"/>
      <c r="X4" s="1324"/>
      <c r="Y4" s="1324"/>
      <c r="Z4" s="1325"/>
      <c r="AA4" s="1350"/>
      <c r="AB4" s="1351"/>
      <c r="AC4" s="1351"/>
      <c r="AD4" s="1351"/>
      <c r="AE4" s="1352"/>
      <c r="AF4" s="1318"/>
      <c r="AG4" s="1319"/>
      <c r="AH4" s="1319"/>
      <c r="AI4" s="1319"/>
      <c r="AJ4" s="1319"/>
      <c r="AK4" s="1319"/>
      <c r="AL4" s="1319"/>
      <c r="AM4" s="1319"/>
      <c r="AN4" s="1319"/>
      <c r="AO4" s="1319"/>
      <c r="AP4" s="1319"/>
      <c r="AQ4" s="1319"/>
      <c r="AR4" s="1319"/>
      <c r="AS4" s="1180"/>
      <c r="AT4" s="1180"/>
      <c r="AU4" s="1319"/>
      <c r="AV4" s="1319"/>
      <c r="AW4" s="1319"/>
      <c r="AX4" s="1319"/>
      <c r="AY4" s="1319"/>
      <c r="AZ4" s="1319"/>
      <c r="BA4" s="1319"/>
      <c r="BB4" s="1319"/>
      <c r="BC4" s="1319"/>
      <c r="BD4" s="1319"/>
      <c r="BE4" s="1319"/>
      <c r="BF4" s="1319"/>
      <c r="BG4" s="1355"/>
    </row>
    <row r="5" spans="1:162" ht="27.9" customHeight="1" thickBot="1">
      <c r="A5" s="149"/>
      <c r="B5" s="149"/>
      <c r="C5" s="150"/>
      <c r="D5" s="150"/>
      <c r="E5" s="150"/>
      <c r="F5" s="150"/>
      <c r="G5" s="150"/>
      <c r="H5" s="150"/>
      <c r="I5" s="150"/>
      <c r="J5" s="150"/>
      <c r="K5" s="150"/>
      <c r="L5" s="150"/>
      <c r="M5" s="150"/>
      <c r="N5" s="150"/>
      <c r="O5" s="150"/>
      <c r="P5" s="150"/>
      <c r="Q5" s="150"/>
      <c r="V5" s="151"/>
      <c r="W5" s="152"/>
      <c r="X5" s="152"/>
      <c r="Y5" s="152"/>
      <c r="Z5" s="152"/>
      <c r="AA5" s="1332" t="s">
        <v>260</v>
      </c>
      <c r="AB5" s="942"/>
      <c r="AC5" s="942"/>
      <c r="AD5" s="942"/>
      <c r="AE5" s="1333"/>
      <c r="AF5" s="1334" t="s">
        <v>261</v>
      </c>
      <c r="AG5" s="1335"/>
      <c r="AH5" s="1335"/>
      <c r="AI5" s="1335"/>
      <c r="AJ5" s="1335"/>
      <c r="AK5" s="1335"/>
      <c r="AL5" s="1335"/>
      <c r="AM5" s="1335"/>
      <c r="AN5" s="1335"/>
      <c r="AO5" s="1335"/>
      <c r="AP5" s="1335"/>
      <c r="AQ5" s="1335"/>
      <c r="AR5" s="1335"/>
      <c r="AS5" s="1335"/>
      <c r="AT5" s="1335"/>
      <c r="AU5" s="1335"/>
      <c r="AV5" s="1335"/>
      <c r="AW5" s="1335"/>
      <c r="AX5" s="1335"/>
      <c r="AY5" s="1335"/>
      <c r="AZ5" s="1335"/>
      <c r="BA5" s="1335"/>
      <c r="BB5" s="1335"/>
      <c r="BC5" s="1335"/>
      <c r="BD5" s="1335"/>
      <c r="BE5" s="1335"/>
      <c r="BF5" s="1335"/>
      <c r="BG5" s="1336"/>
      <c r="BH5" s="153"/>
    </row>
    <row r="6" spans="1:162" ht="15" customHeight="1" thickBot="1">
      <c r="A6" s="1362" t="s">
        <v>262</v>
      </c>
      <c r="B6" s="1362"/>
      <c r="C6" s="1362"/>
      <c r="D6" s="1362"/>
      <c r="E6" s="1362"/>
      <c r="F6" s="1362"/>
      <c r="G6" s="1362"/>
      <c r="H6" s="1362"/>
      <c r="I6" s="1362"/>
      <c r="J6" s="1362"/>
      <c r="K6" s="1362"/>
      <c r="L6" s="1362"/>
      <c r="M6" s="1362"/>
      <c r="N6" s="1362"/>
      <c r="O6" s="1362"/>
      <c r="P6" s="1362"/>
      <c r="Q6" s="1362"/>
      <c r="R6" s="1362"/>
      <c r="S6" s="154"/>
      <c r="T6" s="154"/>
      <c r="U6" s="154"/>
      <c r="V6" s="154"/>
      <c r="W6" s="154"/>
      <c r="X6" s="1326"/>
      <c r="Y6" s="1326"/>
      <c r="Z6" s="1326"/>
      <c r="AA6" s="1326"/>
      <c r="AB6" s="1326"/>
      <c r="AC6" s="1326"/>
      <c r="AD6" s="1326"/>
      <c r="AE6" s="1326"/>
      <c r="AF6" s="1326"/>
      <c r="AG6" s="1326"/>
      <c r="AH6" s="1326"/>
      <c r="AI6" s="1326"/>
      <c r="AJ6" s="1326"/>
      <c r="AK6" s="1326"/>
      <c r="AL6" s="1326"/>
      <c r="AM6" s="1326"/>
      <c r="AN6" s="1326"/>
      <c r="AO6" s="1326"/>
      <c r="AP6" s="1326"/>
      <c r="AQ6" s="1326"/>
      <c r="AR6" s="1326"/>
      <c r="AS6" s="1326"/>
      <c r="AT6" s="1326"/>
      <c r="AU6" s="1326"/>
      <c r="AV6" s="1326"/>
      <c r="AW6" s="1326"/>
      <c r="AX6" s="1326"/>
      <c r="AY6" s="1326"/>
      <c r="AZ6" s="1326"/>
      <c r="BA6" s="1326"/>
      <c r="BB6" s="1326"/>
      <c r="BC6" s="1326"/>
      <c r="BD6" s="1326"/>
      <c r="BE6" s="1326"/>
      <c r="BF6" s="1326"/>
      <c r="BG6" s="1326"/>
    </row>
    <row r="7" spans="1:162" ht="15" customHeight="1">
      <c r="A7" s="1327" t="s">
        <v>122</v>
      </c>
      <c r="B7" s="1328"/>
      <c r="C7" s="1328"/>
      <c r="D7" s="1328"/>
      <c r="E7" s="1328"/>
      <c r="F7" s="1328"/>
      <c r="G7" s="1328"/>
      <c r="H7" s="1328"/>
      <c r="I7" s="1328"/>
      <c r="J7" s="1271" t="str">
        <f>①申請書!$I$34</f>
        <v>　月　日(　)</v>
      </c>
      <c r="K7" s="1272"/>
      <c r="L7" s="1272"/>
      <c r="M7" s="1272"/>
      <c r="N7" s="1272"/>
      <c r="O7" s="1272"/>
      <c r="P7" s="1272"/>
      <c r="Q7" s="1272"/>
      <c r="R7" s="1272"/>
      <c r="S7" s="1273"/>
      <c r="T7" s="1274" t="str">
        <f>①申請書!$R$34</f>
        <v>　月　日(　)</v>
      </c>
      <c r="U7" s="1272"/>
      <c r="V7" s="1272"/>
      <c r="W7" s="1272"/>
      <c r="X7" s="1272"/>
      <c r="Y7" s="1272"/>
      <c r="Z7" s="1272"/>
      <c r="AA7" s="1272"/>
      <c r="AB7" s="1272"/>
      <c r="AC7" s="1273"/>
      <c r="AD7" s="1274" t="str">
        <f>①申請書!$AA$34</f>
        <v>　月　日(　)</v>
      </c>
      <c r="AE7" s="1272"/>
      <c r="AF7" s="1272"/>
      <c r="AG7" s="1272"/>
      <c r="AH7" s="1272"/>
      <c r="AI7" s="1272"/>
      <c r="AJ7" s="1272"/>
      <c r="AK7" s="1272"/>
      <c r="AL7" s="1272"/>
      <c r="AM7" s="1273"/>
      <c r="AN7" s="1253" t="s">
        <v>263</v>
      </c>
      <c r="AO7" s="1253"/>
      <c r="AP7" s="1253"/>
      <c r="AQ7" s="1253"/>
      <c r="AR7" s="1253"/>
      <c r="AS7" s="1253"/>
      <c r="AT7" s="1253"/>
      <c r="AU7" s="1253"/>
      <c r="AV7" s="1253"/>
      <c r="AW7" s="1331"/>
      <c r="AX7" s="1356" t="s">
        <v>264</v>
      </c>
      <c r="AY7" s="1357"/>
      <c r="AZ7" s="1357"/>
      <c r="BA7" s="1357"/>
      <c r="BB7" s="1357"/>
      <c r="BC7" s="1357"/>
      <c r="BD7" s="1357"/>
      <c r="BE7" s="1357"/>
      <c r="BF7" s="1357"/>
      <c r="BG7" s="1358"/>
      <c r="FE7" s="155"/>
      <c r="FF7" s="155"/>
    </row>
    <row r="8" spans="1:162" ht="15" customHeight="1" thickBot="1">
      <c r="A8" s="1329"/>
      <c r="B8" s="1330"/>
      <c r="C8" s="1330"/>
      <c r="D8" s="1330"/>
      <c r="E8" s="1330"/>
      <c r="F8" s="1330"/>
      <c r="G8" s="1330"/>
      <c r="H8" s="1330"/>
      <c r="I8" s="1330"/>
      <c r="J8" s="1255" t="s">
        <v>174</v>
      </c>
      <c r="K8" s="1256"/>
      <c r="L8" s="1257"/>
      <c r="M8" s="1258" t="s">
        <v>178</v>
      </c>
      <c r="N8" s="1256"/>
      <c r="O8" s="1257"/>
      <c r="P8" s="1258" t="s">
        <v>263</v>
      </c>
      <c r="Q8" s="1256"/>
      <c r="R8" s="1256"/>
      <c r="S8" s="1260"/>
      <c r="T8" s="1256" t="s">
        <v>174</v>
      </c>
      <c r="U8" s="1256"/>
      <c r="V8" s="1257"/>
      <c r="W8" s="1258" t="s">
        <v>178</v>
      </c>
      <c r="X8" s="1256"/>
      <c r="Y8" s="1257"/>
      <c r="Z8" s="1258" t="s">
        <v>263</v>
      </c>
      <c r="AA8" s="1256"/>
      <c r="AB8" s="1256"/>
      <c r="AC8" s="1256"/>
      <c r="AD8" s="1259" t="s">
        <v>174</v>
      </c>
      <c r="AE8" s="1256"/>
      <c r="AF8" s="1257"/>
      <c r="AG8" s="1258" t="s">
        <v>178</v>
      </c>
      <c r="AH8" s="1256"/>
      <c r="AI8" s="1257"/>
      <c r="AJ8" s="1258" t="s">
        <v>263</v>
      </c>
      <c r="AK8" s="1256"/>
      <c r="AL8" s="1256"/>
      <c r="AM8" s="1260"/>
      <c r="AN8" s="1256" t="s">
        <v>174</v>
      </c>
      <c r="AO8" s="1256"/>
      <c r="AP8" s="1257"/>
      <c r="AQ8" s="1258" t="s">
        <v>178</v>
      </c>
      <c r="AR8" s="1256"/>
      <c r="AS8" s="1257"/>
      <c r="AT8" s="1258" t="s">
        <v>263</v>
      </c>
      <c r="AU8" s="1256"/>
      <c r="AV8" s="1256"/>
      <c r="AW8" s="1256"/>
      <c r="AX8" s="1359"/>
      <c r="AY8" s="1360"/>
      <c r="AZ8" s="1360"/>
      <c r="BA8" s="1360"/>
      <c r="BB8" s="1360"/>
      <c r="BC8" s="1360"/>
      <c r="BD8" s="1360"/>
      <c r="BE8" s="1360"/>
      <c r="BF8" s="1360"/>
      <c r="BG8" s="1361"/>
    </row>
    <row r="9" spans="1:162" ht="23.1" customHeight="1" thickTop="1">
      <c r="A9" s="1310" t="s">
        <v>4</v>
      </c>
      <c r="B9" s="1311"/>
      <c r="C9" s="1312"/>
      <c r="D9" s="1313"/>
      <c r="E9" s="1314"/>
      <c r="F9" s="1314"/>
      <c r="G9" s="1314"/>
      <c r="H9" s="1314"/>
      <c r="I9" s="1315"/>
      <c r="J9" s="1245"/>
      <c r="K9" s="1246"/>
      <c r="L9" s="156" t="s">
        <v>185</v>
      </c>
      <c r="M9" s="1247"/>
      <c r="N9" s="1246"/>
      <c r="O9" s="156" t="s">
        <v>185</v>
      </c>
      <c r="P9" s="1249">
        <f t="shared" ref="P9:P15" si="0">J9+M9</f>
        <v>0</v>
      </c>
      <c r="Q9" s="1250"/>
      <c r="R9" s="1250"/>
      <c r="S9" s="157" t="s">
        <v>185</v>
      </c>
      <c r="T9" s="1246"/>
      <c r="U9" s="1246"/>
      <c r="V9" s="156" t="s">
        <v>185</v>
      </c>
      <c r="W9" s="1247"/>
      <c r="X9" s="1246"/>
      <c r="Y9" s="156" t="s">
        <v>185</v>
      </c>
      <c r="Z9" s="1249">
        <f t="shared" ref="Z9:Z15" si="1">T9+W9</f>
        <v>0</v>
      </c>
      <c r="AA9" s="1250"/>
      <c r="AB9" s="1250"/>
      <c r="AC9" s="158" t="s">
        <v>185</v>
      </c>
      <c r="AD9" s="1248"/>
      <c r="AE9" s="1246"/>
      <c r="AF9" s="156" t="s">
        <v>185</v>
      </c>
      <c r="AG9" s="1247"/>
      <c r="AH9" s="1246"/>
      <c r="AI9" s="156" t="s">
        <v>185</v>
      </c>
      <c r="AJ9" s="1249">
        <f t="shared" ref="AJ9:AJ15" si="2">AD9+AG9</f>
        <v>0</v>
      </c>
      <c r="AK9" s="1250"/>
      <c r="AL9" s="1250"/>
      <c r="AM9" s="157" t="s">
        <v>185</v>
      </c>
      <c r="AN9" s="1250">
        <f t="shared" ref="AN9:AN15" si="3">J9+T9+AD9</f>
        <v>0</v>
      </c>
      <c r="AO9" s="1250"/>
      <c r="AP9" s="156" t="s">
        <v>185</v>
      </c>
      <c r="AQ9" s="1249">
        <f t="shared" ref="AQ9:AQ15" si="4">M9+W9+AG9</f>
        <v>0</v>
      </c>
      <c r="AR9" s="1250"/>
      <c r="AS9" s="156" t="s">
        <v>185</v>
      </c>
      <c r="AT9" s="1249">
        <f>P9+Z9+AJ9</f>
        <v>0</v>
      </c>
      <c r="AU9" s="1250"/>
      <c r="AV9" s="1250"/>
      <c r="AW9" s="158" t="s">
        <v>185</v>
      </c>
      <c r="AX9" s="1308">
        <f>AT9*0</f>
        <v>0</v>
      </c>
      <c r="AY9" s="1309"/>
      <c r="AZ9" s="1309"/>
      <c r="BA9" s="1309"/>
      <c r="BB9" s="1309"/>
      <c r="BC9" s="1309"/>
      <c r="BD9" s="1309"/>
      <c r="BE9" s="1309"/>
      <c r="BF9" s="1309"/>
      <c r="BG9" s="159" t="s">
        <v>265</v>
      </c>
    </row>
    <row r="10" spans="1:162" ht="23.1" customHeight="1">
      <c r="A10" s="1240" t="s">
        <v>7</v>
      </c>
      <c r="B10" s="1241"/>
      <c r="C10" s="1305"/>
      <c r="D10" s="1306">
        <v>330</v>
      </c>
      <c r="E10" s="1307"/>
      <c r="F10" s="1307"/>
      <c r="G10" s="1307"/>
      <c r="H10" s="1307"/>
      <c r="I10" s="160" t="s">
        <v>265</v>
      </c>
      <c r="J10" s="1242"/>
      <c r="K10" s="1186"/>
      <c r="L10" s="161" t="s">
        <v>185</v>
      </c>
      <c r="M10" s="1236"/>
      <c r="N10" s="1186"/>
      <c r="O10" s="161" t="s">
        <v>185</v>
      </c>
      <c r="P10" s="1239">
        <f t="shared" si="0"/>
        <v>0</v>
      </c>
      <c r="Q10" s="1238"/>
      <c r="R10" s="1238"/>
      <c r="S10" s="162" t="s">
        <v>185</v>
      </c>
      <c r="T10" s="1186"/>
      <c r="U10" s="1186"/>
      <c r="V10" s="161" t="s">
        <v>185</v>
      </c>
      <c r="W10" s="1236"/>
      <c r="X10" s="1186"/>
      <c r="Y10" s="161" t="s">
        <v>185</v>
      </c>
      <c r="Z10" s="1239">
        <f t="shared" si="1"/>
        <v>0</v>
      </c>
      <c r="AA10" s="1238"/>
      <c r="AB10" s="1238"/>
      <c r="AC10" s="160" t="s">
        <v>185</v>
      </c>
      <c r="AD10" s="1185"/>
      <c r="AE10" s="1186"/>
      <c r="AF10" s="161" t="s">
        <v>185</v>
      </c>
      <c r="AG10" s="1236"/>
      <c r="AH10" s="1186"/>
      <c r="AI10" s="161" t="s">
        <v>185</v>
      </c>
      <c r="AJ10" s="1239">
        <f t="shared" si="2"/>
        <v>0</v>
      </c>
      <c r="AK10" s="1238"/>
      <c r="AL10" s="1238"/>
      <c r="AM10" s="162" t="s">
        <v>185</v>
      </c>
      <c r="AN10" s="1238">
        <f t="shared" si="3"/>
        <v>0</v>
      </c>
      <c r="AO10" s="1238"/>
      <c r="AP10" s="161" t="s">
        <v>185</v>
      </c>
      <c r="AQ10" s="1239">
        <f t="shared" si="4"/>
        <v>0</v>
      </c>
      <c r="AR10" s="1238"/>
      <c r="AS10" s="161" t="s">
        <v>185</v>
      </c>
      <c r="AT10" s="1239">
        <f t="shared" ref="AT10:AT15" si="5">P10+Z10+AJ10</f>
        <v>0</v>
      </c>
      <c r="AU10" s="1238"/>
      <c r="AV10" s="1238"/>
      <c r="AW10" s="160" t="s">
        <v>185</v>
      </c>
      <c r="AX10" s="1178">
        <f t="shared" ref="AX10:AX15" si="6">AT10*D10</f>
        <v>0</v>
      </c>
      <c r="AY10" s="1177"/>
      <c r="AZ10" s="1177"/>
      <c r="BA10" s="1177"/>
      <c r="BB10" s="1177"/>
      <c r="BC10" s="1177"/>
      <c r="BD10" s="1177"/>
      <c r="BE10" s="1177"/>
      <c r="BF10" s="1177"/>
      <c r="BG10" s="163" t="s">
        <v>265</v>
      </c>
    </row>
    <row r="11" spans="1:162" ht="23.1" customHeight="1">
      <c r="A11" s="1240" t="s">
        <v>9</v>
      </c>
      <c r="B11" s="1241"/>
      <c r="C11" s="1305"/>
      <c r="D11" s="1306">
        <v>330</v>
      </c>
      <c r="E11" s="1307"/>
      <c r="F11" s="1307"/>
      <c r="G11" s="1307"/>
      <c r="H11" s="1307"/>
      <c r="I11" s="160" t="s">
        <v>265</v>
      </c>
      <c r="J11" s="1242"/>
      <c r="K11" s="1186"/>
      <c r="L11" s="161" t="s">
        <v>185</v>
      </c>
      <c r="M11" s="1236"/>
      <c r="N11" s="1186"/>
      <c r="O11" s="161" t="s">
        <v>185</v>
      </c>
      <c r="P11" s="1239">
        <f t="shared" si="0"/>
        <v>0</v>
      </c>
      <c r="Q11" s="1238"/>
      <c r="R11" s="1238"/>
      <c r="S11" s="162" t="s">
        <v>185</v>
      </c>
      <c r="T11" s="1186"/>
      <c r="U11" s="1186"/>
      <c r="V11" s="161" t="s">
        <v>185</v>
      </c>
      <c r="W11" s="1236"/>
      <c r="X11" s="1186"/>
      <c r="Y11" s="161" t="s">
        <v>185</v>
      </c>
      <c r="Z11" s="1239">
        <f t="shared" si="1"/>
        <v>0</v>
      </c>
      <c r="AA11" s="1238"/>
      <c r="AB11" s="1238"/>
      <c r="AC11" s="160" t="s">
        <v>185</v>
      </c>
      <c r="AD11" s="1185"/>
      <c r="AE11" s="1186"/>
      <c r="AF11" s="161" t="s">
        <v>185</v>
      </c>
      <c r="AG11" s="1236"/>
      <c r="AH11" s="1186"/>
      <c r="AI11" s="161" t="s">
        <v>185</v>
      </c>
      <c r="AJ11" s="1239">
        <f t="shared" si="2"/>
        <v>0</v>
      </c>
      <c r="AK11" s="1238"/>
      <c r="AL11" s="1238"/>
      <c r="AM11" s="162" t="s">
        <v>185</v>
      </c>
      <c r="AN11" s="1238">
        <f t="shared" si="3"/>
        <v>0</v>
      </c>
      <c r="AO11" s="1238"/>
      <c r="AP11" s="161" t="s">
        <v>185</v>
      </c>
      <c r="AQ11" s="1239">
        <f t="shared" si="4"/>
        <v>0</v>
      </c>
      <c r="AR11" s="1238"/>
      <c r="AS11" s="161" t="s">
        <v>185</v>
      </c>
      <c r="AT11" s="1239">
        <f t="shared" si="5"/>
        <v>0</v>
      </c>
      <c r="AU11" s="1238"/>
      <c r="AV11" s="1238"/>
      <c r="AW11" s="160" t="s">
        <v>185</v>
      </c>
      <c r="AX11" s="1178">
        <f t="shared" si="6"/>
        <v>0</v>
      </c>
      <c r="AY11" s="1177"/>
      <c r="AZ11" s="1177"/>
      <c r="BA11" s="1177"/>
      <c r="BB11" s="1177"/>
      <c r="BC11" s="1177"/>
      <c r="BD11" s="1177"/>
      <c r="BE11" s="1177"/>
      <c r="BF11" s="1177"/>
      <c r="BG11" s="163" t="s">
        <v>265</v>
      </c>
    </row>
    <row r="12" spans="1:162" ht="23.1" customHeight="1">
      <c r="A12" s="1240" t="s">
        <v>11</v>
      </c>
      <c r="B12" s="1241"/>
      <c r="C12" s="1305"/>
      <c r="D12" s="1306">
        <v>490</v>
      </c>
      <c r="E12" s="1307"/>
      <c r="F12" s="1307"/>
      <c r="G12" s="1307"/>
      <c r="H12" s="1307"/>
      <c r="I12" s="160" t="s">
        <v>265</v>
      </c>
      <c r="J12" s="1242"/>
      <c r="K12" s="1186"/>
      <c r="L12" s="161" t="s">
        <v>185</v>
      </c>
      <c r="M12" s="1236"/>
      <c r="N12" s="1186"/>
      <c r="O12" s="161" t="s">
        <v>185</v>
      </c>
      <c r="P12" s="1239">
        <f t="shared" si="0"/>
        <v>0</v>
      </c>
      <c r="Q12" s="1238"/>
      <c r="R12" s="1238"/>
      <c r="S12" s="162" t="s">
        <v>185</v>
      </c>
      <c r="T12" s="1186"/>
      <c r="U12" s="1186"/>
      <c r="V12" s="161" t="s">
        <v>185</v>
      </c>
      <c r="W12" s="1236"/>
      <c r="X12" s="1186"/>
      <c r="Y12" s="161" t="s">
        <v>185</v>
      </c>
      <c r="Z12" s="1239">
        <f t="shared" si="1"/>
        <v>0</v>
      </c>
      <c r="AA12" s="1238"/>
      <c r="AB12" s="1238"/>
      <c r="AC12" s="160" t="s">
        <v>185</v>
      </c>
      <c r="AD12" s="1185"/>
      <c r="AE12" s="1186"/>
      <c r="AF12" s="161" t="s">
        <v>185</v>
      </c>
      <c r="AG12" s="1236"/>
      <c r="AH12" s="1186"/>
      <c r="AI12" s="161" t="s">
        <v>185</v>
      </c>
      <c r="AJ12" s="1239">
        <f t="shared" si="2"/>
        <v>0</v>
      </c>
      <c r="AK12" s="1238"/>
      <c r="AL12" s="1238"/>
      <c r="AM12" s="162" t="s">
        <v>185</v>
      </c>
      <c r="AN12" s="1238">
        <f t="shared" si="3"/>
        <v>0</v>
      </c>
      <c r="AO12" s="1238"/>
      <c r="AP12" s="161" t="s">
        <v>185</v>
      </c>
      <c r="AQ12" s="1239">
        <f t="shared" si="4"/>
        <v>0</v>
      </c>
      <c r="AR12" s="1238"/>
      <c r="AS12" s="161" t="s">
        <v>185</v>
      </c>
      <c r="AT12" s="1239">
        <f t="shared" si="5"/>
        <v>0</v>
      </c>
      <c r="AU12" s="1238"/>
      <c r="AV12" s="1238"/>
      <c r="AW12" s="160" t="s">
        <v>185</v>
      </c>
      <c r="AX12" s="1178">
        <f t="shared" si="6"/>
        <v>0</v>
      </c>
      <c r="AY12" s="1177"/>
      <c r="AZ12" s="1177"/>
      <c r="BA12" s="1177"/>
      <c r="BB12" s="1177"/>
      <c r="BC12" s="1177"/>
      <c r="BD12" s="1177"/>
      <c r="BE12" s="1177"/>
      <c r="BF12" s="1177"/>
      <c r="BG12" s="163" t="s">
        <v>265</v>
      </c>
    </row>
    <row r="13" spans="1:162" ht="23.1" customHeight="1">
      <c r="A13" s="1240" t="s">
        <v>13</v>
      </c>
      <c r="B13" s="1241"/>
      <c r="C13" s="1305"/>
      <c r="D13" s="1306">
        <v>650</v>
      </c>
      <c r="E13" s="1307"/>
      <c r="F13" s="1307"/>
      <c r="G13" s="1307"/>
      <c r="H13" s="1307"/>
      <c r="I13" s="160" t="s">
        <v>265</v>
      </c>
      <c r="J13" s="1242"/>
      <c r="K13" s="1186"/>
      <c r="L13" s="161" t="s">
        <v>185</v>
      </c>
      <c r="M13" s="1236"/>
      <c r="N13" s="1186"/>
      <c r="O13" s="161" t="s">
        <v>185</v>
      </c>
      <c r="P13" s="1239">
        <f t="shared" si="0"/>
        <v>0</v>
      </c>
      <c r="Q13" s="1238"/>
      <c r="R13" s="1238"/>
      <c r="S13" s="162" t="s">
        <v>185</v>
      </c>
      <c r="T13" s="1186"/>
      <c r="U13" s="1186"/>
      <c r="V13" s="161" t="s">
        <v>185</v>
      </c>
      <c r="W13" s="1236"/>
      <c r="X13" s="1186"/>
      <c r="Y13" s="161" t="s">
        <v>185</v>
      </c>
      <c r="Z13" s="1239">
        <f t="shared" si="1"/>
        <v>0</v>
      </c>
      <c r="AA13" s="1238"/>
      <c r="AB13" s="1238"/>
      <c r="AC13" s="160" t="s">
        <v>185</v>
      </c>
      <c r="AD13" s="1185"/>
      <c r="AE13" s="1186"/>
      <c r="AF13" s="161" t="s">
        <v>185</v>
      </c>
      <c r="AG13" s="1236"/>
      <c r="AH13" s="1186"/>
      <c r="AI13" s="161" t="s">
        <v>185</v>
      </c>
      <c r="AJ13" s="1239">
        <f t="shared" si="2"/>
        <v>0</v>
      </c>
      <c r="AK13" s="1238"/>
      <c r="AL13" s="1238"/>
      <c r="AM13" s="162" t="s">
        <v>185</v>
      </c>
      <c r="AN13" s="1238">
        <f t="shared" si="3"/>
        <v>0</v>
      </c>
      <c r="AO13" s="1238"/>
      <c r="AP13" s="161" t="s">
        <v>185</v>
      </c>
      <c r="AQ13" s="1239">
        <f t="shared" si="4"/>
        <v>0</v>
      </c>
      <c r="AR13" s="1238"/>
      <c r="AS13" s="161" t="s">
        <v>185</v>
      </c>
      <c r="AT13" s="1239">
        <f t="shared" si="5"/>
        <v>0</v>
      </c>
      <c r="AU13" s="1238"/>
      <c r="AV13" s="1238"/>
      <c r="AW13" s="160" t="s">
        <v>185</v>
      </c>
      <c r="AX13" s="1178">
        <f t="shared" si="6"/>
        <v>0</v>
      </c>
      <c r="AY13" s="1177"/>
      <c r="AZ13" s="1177"/>
      <c r="BA13" s="1177"/>
      <c r="BB13" s="1177"/>
      <c r="BC13" s="1177"/>
      <c r="BD13" s="1177"/>
      <c r="BE13" s="1177"/>
      <c r="BF13" s="1177"/>
      <c r="BG13" s="163" t="s">
        <v>265</v>
      </c>
    </row>
    <row r="14" spans="1:162" ht="23.1" customHeight="1">
      <c r="A14" s="1240" t="s">
        <v>15</v>
      </c>
      <c r="B14" s="1241"/>
      <c r="C14" s="1305"/>
      <c r="D14" s="1306">
        <v>650</v>
      </c>
      <c r="E14" s="1307"/>
      <c r="F14" s="1307"/>
      <c r="G14" s="1307"/>
      <c r="H14" s="1307"/>
      <c r="I14" s="160" t="s">
        <v>265</v>
      </c>
      <c r="J14" s="1242"/>
      <c r="K14" s="1186"/>
      <c r="L14" s="161" t="s">
        <v>185</v>
      </c>
      <c r="M14" s="1236"/>
      <c r="N14" s="1186"/>
      <c r="O14" s="161" t="s">
        <v>185</v>
      </c>
      <c r="P14" s="1239">
        <f t="shared" si="0"/>
        <v>0</v>
      </c>
      <c r="Q14" s="1238"/>
      <c r="R14" s="1238"/>
      <c r="S14" s="162" t="s">
        <v>185</v>
      </c>
      <c r="T14" s="1186"/>
      <c r="U14" s="1186"/>
      <c r="V14" s="161" t="s">
        <v>185</v>
      </c>
      <c r="W14" s="1236"/>
      <c r="X14" s="1186"/>
      <c r="Y14" s="161" t="s">
        <v>185</v>
      </c>
      <c r="Z14" s="1239">
        <f t="shared" si="1"/>
        <v>0</v>
      </c>
      <c r="AA14" s="1238"/>
      <c r="AB14" s="1238"/>
      <c r="AC14" s="160" t="s">
        <v>185</v>
      </c>
      <c r="AD14" s="1185"/>
      <c r="AE14" s="1186"/>
      <c r="AF14" s="161" t="s">
        <v>185</v>
      </c>
      <c r="AG14" s="1236"/>
      <c r="AH14" s="1186"/>
      <c r="AI14" s="161" t="s">
        <v>185</v>
      </c>
      <c r="AJ14" s="1239">
        <f t="shared" si="2"/>
        <v>0</v>
      </c>
      <c r="AK14" s="1238"/>
      <c r="AL14" s="1238"/>
      <c r="AM14" s="162" t="s">
        <v>185</v>
      </c>
      <c r="AN14" s="1238">
        <f t="shared" si="3"/>
        <v>0</v>
      </c>
      <c r="AO14" s="1238"/>
      <c r="AP14" s="161" t="s">
        <v>185</v>
      </c>
      <c r="AQ14" s="1239">
        <f t="shared" si="4"/>
        <v>0</v>
      </c>
      <c r="AR14" s="1238"/>
      <c r="AS14" s="161" t="s">
        <v>185</v>
      </c>
      <c r="AT14" s="1239">
        <f t="shared" si="5"/>
        <v>0</v>
      </c>
      <c r="AU14" s="1238"/>
      <c r="AV14" s="1238"/>
      <c r="AW14" s="160" t="s">
        <v>185</v>
      </c>
      <c r="AX14" s="1178">
        <f t="shared" si="6"/>
        <v>0</v>
      </c>
      <c r="AY14" s="1177"/>
      <c r="AZ14" s="1177"/>
      <c r="BA14" s="1177"/>
      <c r="BB14" s="1177"/>
      <c r="BC14" s="1177"/>
      <c r="BD14" s="1177"/>
      <c r="BE14" s="1177"/>
      <c r="BF14" s="1177"/>
      <c r="BG14" s="163" t="s">
        <v>265</v>
      </c>
    </row>
    <row r="15" spans="1:162" ht="23.1" customHeight="1" thickBot="1">
      <c r="A15" s="1298" t="s">
        <v>16</v>
      </c>
      <c r="B15" s="1299"/>
      <c r="C15" s="1300"/>
      <c r="D15" s="1301">
        <v>1150</v>
      </c>
      <c r="E15" s="1302"/>
      <c r="F15" s="1302"/>
      <c r="G15" s="1302"/>
      <c r="H15" s="1302"/>
      <c r="I15" s="164" t="s">
        <v>265</v>
      </c>
      <c r="J15" s="1235"/>
      <c r="K15" s="1200"/>
      <c r="L15" s="161" t="s">
        <v>185</v>
      </c>
      <c r="M15" s="1231"/>
      <c r="N15" s="1200"/>
      <c r="O15" s="161" t="s">
        <v>185</v>
      </c>
      <c r="P15" s="1227">
        <f t="shared" si="0"/>
        <v>0</v>
      </c>
      <c r="Q15" s="1226"/>
      <c r="R15" s="1226"/>
      <c r="S15" s="162" t="s">
        <v>185</v>
      </c>
      <c r="T15" s="1200"/>
      <c r="U15" s="1200"/>
      <c r="V15" s="161" t="s">
        <v>185</v>
      </c>
      <c r="W15" s="1231"/>
      <c r="X15" s="1200"/>
      <c r="Y15" s="161" t="s">
        <v>185</v>
      </c>
      <c r="Z15" s="1227">
        <f t="shared" si="1"/>
        <v>0</v>
      </c>
      <c r="AA15" s="1226"/>
      <c r="AB15" s="1226"/>
      <c r="AC15" s="160" t="s">
        <v>185</v>
      </c>
      <c r="AD15" s="1203"/>
      <c r="AE15" s="1200"/>
      <c r="AF15" s="161" t="s">
        <v>185</v>
      </c>
      <c r="AG15" s="1231"/>
      <c r="AH15" s="1200"/>
      <c r="AI15" s="161" t="s">
        <v>185</v>
      </c>
      <c r="AJ15" s="1227">
        <f t="shared" si="2"/>
        <v>0</v>
      </c>
      <c r="AK15" s="1226"/>
      <c r="AL15" s="1226"/>
      <c r="AM15" s="162" t="s">
        <v>185</v>
      </c>
      <c r="AN15" s="1226">
        <f t="shared" si="3"/>
        <v>0</v>
      </c>
      <c r="AO15" s="1226"/>
      <c r="AP15" s="165" t="s">
        <v>185</v>
      </c>
      <c r="AQ15" s="1227">
        <f t="shared" si="4"/>
        <v>0</v>
      </c>
      <c r="AR15" s="1226"/>
      <c r="AS15" s="165" t="s">
        <v>185</v>
      </c>
      <c r="AT15" s="1227">
        <f t="shared" si="5"/>
        <v>0</v>
      </c>
      <c r="AU15" s="1226"/>
      <c r="AV15" s="1226"/>
      <c r="AW15" s="164" t="s">
        <v>185</v>
      </c>
      <c r="AX15" s="1303">
        <f t="shared" si="6"/>
        <v>0</v>
      </c>
      <c r="AY15" s="1304"/>
      <c r="AZ15" s="1304"/>
      <c r="BA15" s="1304"/>
      <c r="BB15" s="1304"/>
      <c r="BC15" s="1304"/>
      <c r="BD15" s="1304"/>
      <c r="BE15" s="1304"/>
      <c r="BF15" s="1304"/>
      <c r="BG15" s="166" t="s">
        <v>265</v>
      </c>
    </row>
    <row r="16" spans="1:162" ht="24.9" customHeight="1" thickTop="1" thickBot="1">
      <c r="A16" s="1288" t="s">
        <v>266</v>
      </c>
      <c r="B16" s="1289"/>
      <c r="C16" s="1290"/>
      <c r="D16" s="1295" t="s">
        <v>267</v>
      </c>
      <c r="E16" s="1296"/>
      <c r="F16" s="1296"/>
      <c r="G16" s="1296"/>
      <c r="H16" s="1296"/>
      <c r="I16" s="1297"/>
      <c r="J16" s="1287">
        <f>SUM(J9:K15)</f>
        <v>0</v>
      </c>
      <c r="K16" s="1278"/>
      <c r="L16" s="167" t="s">
        <v>185</v>
      </c>
      <c r="M16" s="1277">
        <f>SUM(M9:N15)</f>
        <v>0</v>
      </c>
      <c r="N16" s="1278"/>
      <c r="O16" s="167" t="s">
        <v>185</v>
      </c>
      <c r="P16" s="1277">
        <f>SUM(P9:R15)</f>
        <v>0</v>
      </c>
      <c r="Q16" s="1278"/>
      <c r="R16" s="1278"/>
      <c r="S16" s="168" t="s">
        <v>185</v>
      </c>
      <c r="T16" s="1286">
        <f>SUM(T9:U15)</f>
        <v>0</v>
      </c>
      <c r="U16" s="1278"/>
      <c r="V16" s="167" t="s">
        <v>185</v>
      </c>
      <c r="W16" s="1277">
        <f>SUM(W9:X15)</f>
        <v>0</v>
      </c>
      <c r="X16" s="1278"/>
      <c r="Y16" s="167" t="s">
        <v>185</v>
      </c>
      <c r="Z16" s="1277">
        <f>SUM(Z9:AB15)</f>
        <v>0</v>
      </c>
      <c r="AA16" s="1278"/>
      <c r="AB16" s="1278"/>
      <c r="AC16" s="169" t="s">
        <v>185</v>
      </c>
      <c r="AD16" s="1286">
        <f>SUM(AD9:AE15)</f>
        <v>0</v>
      </c>
      <c r="AE16" s="1278"/>
      <c r="AF16" s="167" t="s">
        <v>185</v>
      </c>
      <c r="AG16" s="1277">
        <f>SUM(AG9:AH15)</f>
        <v>0</v>
      </c>
      <c r="AH16" s="1278"/>
      <c r="AI16" s="167" t="s">
        <v>185</v>
      </c>
      <c r="AJ16" s="1277">
        <f>SUM(AJ9:AL15)</f>
        <v>0</v>
      </c>
      <c r="AK16" s="1278"/>
      <c r="AL16" s="1278"/>
      <c r="AM16" s="169" t="s">
        <v>185</v>
      </c>
      <c r="AN16" s="1278">
        <f>SUM(AN9:AO15)</f>
        <v>0</v>
      </c>
      <c r="AO16" s="1278"/>
      <c r="AP16" s="167" t="s">
        <v>185</v>
      </c>
      <c r="AQ16" s="1277">
        <f>SUM(AQ9:AR15)</f>
        <v>0</v>
      </c>
      <c r="AR16" s="1278"/>
      <c r="AS16" s="167" t="s">
        <v>185</v>
      </c>
      <c r="AT16" s="1277">
        <f>SUM(AT9:AV15)</f>
        <v>0</v>
      </c>
      <c r="AU16" s="1278"/>
      <c r="AV16" s="1278"/>
      <c r="AW16" s="168" t="s">
        <v>185</v>
      </c>
      <c r="AX16" s="1279">
        <f>SUM(AX9:BF15)</f>
        <v>0</v>
      </c>
      <c r="AY16" s="1280"/>
      <c r="AZ16" s="1280"/>
      <c r="BA16" s="1280"/>
      <c r="BB16" s="1280"/>
      <c r="BC16" s="1280"/>
      <c r="BD16" s="1280"/>
      <c r="BE16" s="1280"/>
      <c r="BF16" s="1280"/>
      <c r="BG16" s="1281" t="s">
        <v>265</v>
      </c>
    </row>
    <row r="17" spans="1:124" ht="24.9" customHeight="1" thickTop="1" thickBot="1">
      <c r="A17" s="1291"/>
      <c r="B17" s="1292"/>
      <c r="C17" s="1293"/>
      <c r="D17" s="1294" t="s">
        <v>264</v>
      </c>
      <c r="E17" s="1119"/>
      <c r="F17" s="1119"/>
      <c r="G17" s="1119"/>
      <c r="H17" s="1119"/>
      <c r="I17" s="1120"/>
      <c r="J17" s="1283">
        <f>P10*D10+P11*D11+P12*D12+P13*D13+P14*D14+P15*D15</f>
        <v>0</v>
      </c>
      <c r="K17" s="1284"/>
      <c r="L17" s="1284"/>
      <c r="M17" s="1284"/>
      <c r="N17" s="1284"/>
      <c r="O17" s="1284"/>
      <c r="P17" s="1284"/>
      <c r="Q17" s="1284"/>
      <c r="R17" s="1284"/>
      <c r="S17" s="170" t="s">
        <v>265</v>
      </c>
      <c r="T17" s="1285">
        <f>Z10*D10+Z11*D11+Z12*D12+Z13*D13+Z14*D14+Z15*D15</f>
        <v>0</v>
      </c>
      <c r="U17" s="1284"/>
      <c r="V17" s="1284"/>
      <c r="W17" s="1284"/>
      <c r="X17" s="1284"/>
      <c r="Y17" s="1284"/>
      <c r="Z17" s="1284"/>
      <c r="AA17" s="1284"/>
      <c r="AB17" s="1284"/>
      <c r="AC17" s="171" t="s">
        <v>265</v>
      </c>
      <c r="AD17" s="1285">
        <f>AJ10*D10+AJ11*D11+AJ12*D12+AJ13*D13+AJ14*D14+AJ15*D15</f>
        <v>0</v>
      </c>
      <c r="AE17" s="1284"/>
      <c r="AF17" s="1284"/>
      <c r="AG17" s="1284"/>
      <c r="AH17" s="1284"/>
      <c r="AI17" s="1284"/>
      <c r="AJ17" s="1284"/>
      <c r="AK17" s="1284"/>
      <c r="AL17" s="1284"/>
      <c r="AM17" s="171" t="s">
        <v>265</v>
      </c>
      <c r="AN17" s="1284">
        <f>SUM(J17:AL17)</f>
        <v>0</v>
      </c>
      <c r="AO17" s="1284"/>
      <c r="AP17" s="1284"/>
      <c r="AQ17" s="1284"/>
      <c r="AR17" s="1284"/>
      <c r="AS17" s="1284"/>
      <c r="AT17" s="1284"/>
      <c r="AU17" s="1284"/>
      <c r="AV17" s="1284"/>
      <c r="AW17" s="170" t="s">
        <v>265</v>
      </c>
      <c r="AX17" s="1184"/>
      <c r="AY17" s="1182"/>
      <c r="AZ17" s="1182"/>
      <c r="BA17" s="1182"/>
      <c r="BB17" s="1182"/>
      <c r="BC17" s="1182"/>
      <c r="BD17" s="1182"/>
      <c r="BE17" s="1182"/>
      <c r="BF17" s="1182"/>
      <c r="BG17" s="1282"/>
    </row>
    <row r="18" spans="1:124" ht="5.0999999999999996" customHeight="1">
      <c r="A18" s="172"/>
      <c r="B18" s="172"/>
      <c r="C18" s="172"/>
      <c r="D18" s="172"/>
      <c r="E18" s="172"/>
      <c r="F18" s="172"/>
      <c r="G18" s="172"/>
      <c r="H18" s="173"/>
      <c r="I18" s="174"/>
      <c r="J18" s="174"/>
      <c r="K18" s="174"/>
      <c r="L18" s="174"/>
      <c r="M18" s="174"/>
      <c r="N18" s="174"/>
      <c r="O18" s="175"/>
      <c r="DS18" s="176"/>
      <c r="DT18" s="176"/>
    </row>
    <row r="19" spans="1:124" ht="14.25" customHeight="1" thickBot="1">
      <c r="A19" s="1266" t="s">
        <v>268</v>
      </c>
      <c r="B19" s="1266"/>
      <c r="C19" s="1266"/>
      <c r="D19" s="1266"/>
      <c r="E19" s="1266"/>
      <c r="F19" s="1266"/>
      <c r="G19" s="1266"/>
      <c r="H19" s="1266"/>
      <c r="I19" s="1266"/>
      <c r="J19" s="1266"/>
      <c r="K19" s="1266"/>
      <c r="L19" s="1266"/>
      <c r="M19" s="1266"/>
      <c r="N19" s="1266"/>
      <c r="O19" s="1266"/>
      <c r="P19" s="1266"/>
      <c r="Q19" s="1266"/>
      <c r="R19" s="1266"/>
      <c r="S19" s="1266"/>
      <c r="T19" s="1266"/>
      <c r="U19" s="1266"/>
      <c r="V19" s="1266"/>
      <c r="W19" s="1266"/>
      <c r="X19" s="1266"/>
      <c r="Y19" s="154"/>
      <c r="Z19" s="177"/>
      <c r="AA19" s="178"/>
      <c r="AB19" s="178"/>
      <c r="AC19" s="178"/>
      <c r="AD19" s="178"/>
      <c r="AE19" s="178"/>
      <c r="AF19" s="178"/>
      <c r="AG19" s="179"/>
      <c r="AH19" s="179"/>
      <c r="AI19" s="179"/>
      <c r="AJ19" s="178"/>
      <c r="AK19" s="178"/>
      <c r="AL19" s="178"/>
      <c r="AM19" s="178"/>
      <c r="AN19" s="178"/>
      <c r="AO19" s="178"/>
      <c r="AP19" s="178"/>
      <c r="AQ19" s="178"/>
      <c r="AR19" s="178"/>
      <c r="AS19" s="176"/>
      <c r="AT19" s="176"/>
      <c r="AU19" s="176"/>
      <c r="AV19" s="176"/>
      <c r="AW19" s="176"/>
      <c r="AX19" s="176"/>
      <c r="AY19" s="176"/>
      <c r="AZ19" s="176"/>
      <c r="BA19" s="176"/>
    </row>
    <row r="20" spans="1:124" ht="15" customHeight="1">
      <c r="A20" s="1267" t="s">
        <v>122</v>
      </c>
      <c r="B20" s="1268"/>
      <c r="C20" s="1268"/>
      <c r="D20" s="1268"/>
      <c r="E20" s="1268"/>
      <c r="F20" s="1268"/>
      <c r="G20" s="1268"/>
      <c r="H20" s="1268"/>
      <c r="I20" s="1268"/>
      <c r="J20" s="1271" t="str">
        <f>①申請書!$I$34</f>
        <v>　月　日(　)</v>
      </c>
      <c r="K20" s="1272"/>
      <c r="L20" s="1272"/>
      <c r="M20" s="1272"/>
      <c r="N20" s="1272"/>
      <c r="O20" s="1272"/>
      <c r="P20" s="1272"/>
      <c r="Q20" s="1272"/>
      <c r="R20" s="1272"/>
      <c r="S20" s="1273"/>
      <c r="T20" s="1274" t="str">
        <f>①申請書!$R$34</f>
        <v>　月　日(　)</v>
      </c>
      <c r="U20" s="1272"/>
      <c r="V20" s="1272"/>
      <c r="W20" s="1272"/>
      <c r="X20" s="1272"/>
      <c r="Y20" s="1272"/>
      <c r="Z20" s="1272"/>
      <c r="AA20" s="1272"/>
      <c r="AB20" s="1272"/>
      <c r="AC20" s="1273"/>
      <c r="AD20" s="1274" t="str">
        <f>①申請書!$AA$34</f>
        <v>　月　日(　)</v>
      </c>
      <c r="AE20" s="1272"/>
      <c r="AF20" s="1272"/>
      <c r="AG20" s="1272"/>
      <c r="AH20" s="1272"/>
      <c r="AI20" s="1272"/>
      <c r="AJ20" s="1272"/>
      <c r="AK20" s="1272"/>
      <c r="AL20" s="1272"/>
      <c r="AM20" s="1273"/>
      <c r="AN20" s="1274" t="str">
        <f>①申請書!$AJ$34</f>
        <v>　月　日(　)</v>
      </c>
      <c r="AO20" s="1272"/>
      <c r="AP20" s="1272"/>
      <c r="AQ20" s="1272"/>
      <c r="AR20" s="1272"/>
      <c r="AS20" s="1272"/>
      <c r="AT20" s="1272"/>
      <c r="AU20" s="1272"/>
      <c r="AV20" s="1272"/>
      <c r="AW20" s="1275"/>
      <c r="AX20" s="1252" t="s">
        <v>263</v>
      </c>
      <c r="AY20" s="1253"/>
      <c r="AZ20" s="1253"/>
      <c r="BA20" s="1253"/>
      <c r="BB20" s="1253"/>
      <c r="BC20" s="1253"/>
      <c r="BD20" s="1253"/>
      <c r="BE20" s="1253"/>
      <c r="BF20" s="1253"/>
      <c r="BG20" s="1254"/>
      <c r="CZ20" s="149"/>
      <c r="DA20" s="149"/>
      <c r="DB20" s="149"/>
      <c r="DC20" s="149"/>
    </row>
    <row r="21" spans="1:124" ht="15" customHeight="1" thickBot="1">
      <c r="A21" s="1269"/>
      <c r="B21" s="1270"/>
      <c r="C21" s="1270"/>
      <c r="D21" s="1270"/>
      <c r="E21" s="1270"/>
      <c r="F21" s="1270"/>
      <c r="G21" s="1270"/>
      <c r="H21" s="1270"/>
      <c r="I21" s="1270"/>
      <c r="J21" s="1255" t="s">
        <v>174</v>
      </c>
      <c r="K21" s="1256"/>
      <c r="L21" s="1257"/>
      <c r="M21" s="1258" t="s">
        <v>178</v>
      </c>
      <c r="N21" s="1256"/>
      <c r="O21" s="1257"/>
      <c r="P21" s="1258" t="s">
        <v>263</v>
      </c>
      <c r="Q21" s="1256"/>
      <c r="R21" s="1256"/>
      <c r="S21" s="1256"/>
      <c r="T21" s="1259" t="s">
        <v>174</v>
      </c>
      <c r="U21" s="1256"/>
      <c r="V21" s="1257"/>
      <c r="W21" s="1258" t="s">
        <v>178</v>
      </c>
      <c r="X21" s="1256"/>
      <c r="Y21" s="1257"/>
      <c r="Z21" s="1258" t="s">
        <v>263</v>
      </c>
      <c r="AA21" s="1256"/>
      <c r="AB21" s="1256"/>
      <c r="AC21" s="1260"/>
      <c r="AD21" s="1259" t="s">
        <v>174</v>
      </c>
      <c r="AE21" s="1256"/>
      <c r="AF21" s="1257"/>
      <c r="AG21" s="1258" t="s">
        <v>178</v>
      </c>
      <c r="AH21" s="1256"/>
      <c r="AI21" s="1257"/>
      <c r="AJ21" s="1258" t="s">
        <v>263</v>
      </c>
      <c r="AK21" s="1256"/>
      <c r="AL21" s="1256"/>
      <c r="AM21" s="1260"/>
      <c r="AN21" s="1256" t="s">
        <v>174</v>
      </c>
      <c r="AO21" s="1256"/>
      <c r="AP21" s="1257"/>
      <c r="AQ21" s="1258" t="s">
        <v>178</v>
      </c>
      <c r="AR21" s="1256"/>
      <c r="AS21" s="1257"/>
      <c r="AT21" s="1258" t="s">
        <v>263</v>
      </c>
      <c r="AU21" s="1256"/>
      <c r="AV21" s="1256"/>
      <c r="AW21" s="1276"/>
      <c r="AX21" s="1261" t="s">
        <v>174</v>
      </c>
      <c r="AY21" s="1262"/>
      <c r="AZ21" s="1263"/>
      <c r="BA21" s="1264" t="s">
        <v>178</v>
      </c>
      <c r="BB21" s="1262"/>
      <c r="BC21" s="1263"/>
      <c r="BD21" s="1264" t="s">
        <v>263</v>
      </c>
      <c r="BE21" s="1262"/>
      <c r="BF21" s="1262"/>
      <c r="BG21" s="1265"/>
      <c r="CZ21" s="149"/>
      <c r="DA21" s="149"/>
      <c r="DB21" s="149"/>
      <c r="DC21" s="149"/>
    </row>
    <row r="22" spans="1:124" ht="20.100000000000001" customHeight="1" thickTop="1">
      <c r="A22" s="1243" t="s">
        <v>4</v>
      </c>
      <c r="B22" s="1244"/>
      <c r="C22" s="1244"/>
      <c r="D22" s="1244"/>
      <c r="E22" s="1244"/>
      <c r="F22" s="1244"/>
      <c r="G22" s="1244"/>
      <c r="H22" s="1244"/>
      <c r="I22" s="1244"/>
      <c r="J22" s="1245"/>
      <c r="K22" s="1246"/>
      <c r="L22" s="156" t="s">
        <v>185</v>
      </c>
      <c r="M22" s="1247"/>
      <c r="N22" s="1246"/>
      <c r="O22" s="156" t="s">
        <v>185</v>
      </c>
      <c r="P22" s="1249">
        <f t="shared" ref="P22:P28" si="7">J22+M22</f>
        <v>0</v>
      </c>
      <c r="Q22" s="1250"/>
      <c r="R22" s="1250"/>
      <c r="S22" s="158" t="s">
        <v>185</v>
      </c>
      <c r="T22" s="1248"/>
      <c r="U22" s="1246"/>
      <c r="V22" s="156" t="s">
        <v>185</v>
      </c>
      <c r="W22" s="1247"/>
      <c r="X22" s="1246"/>
      <c r="Y22" s="156" t="s">
        <v>185</v>
      </c>
      <c r="Z22" s="1249">
        <f t="shared" ref="Z22:Z28" si="8">T22+W22</f>
        <v>0</v>
      </c>
      <c r="AA22" s="1250"/>
      <c r="AB22" s="1250"/>
      <c r="AC22" s="157" t="s">
        <v>185</v>
      </c>
      <c r="AD22" s="1248"/>
      <c r="AE22" s="1246"/>
      <c r="AF22" s="156" t="s">
        <v>185</v>
      </c>
      <c r="AG22" s="1247"/>
      <c r="AH22" s="1246"/>
      <c r="AI22" s="156" t="s">
        <v>185</v>
      </c>
      <c r="AJ22" s="1249">
        <f t="shared" ref="AJ22:AJ28" si="9">AD22+AG22</f>
        <v>0</v>
      </c>
      <c r="AK22" s="1250"/>
      <c r="AL22" s="1250"/>
      <c r="AM22" s="157" t="s">
        <v>185</v>
      </c>
      <c r="AN22" s="1246"/>
      <c r="AO22" s="1246"/>
      <c r="AP22" s="156" t="s">
        <v>185</v>
      </c>
      <c r="AQ22" s="1247"/>
      <c r="AR22" s="1246"/>
      <c r="AS22" s="156" t="s">
        <v>185</v>
      </c>
      <c r="AT22" s="1249">
        <f t="shared" ref="AT22:AT28" si="10">AN22+AQ22</f>
        <v>0</v>
      </c>
      <c r="AU22" s="1250"/>
      <c r="AV22" s="1250"/>
      <c r="AW22" s="157" t="s">
        <v>185</v>
      </c>
      <c r="AX22" s="1251">
        <f t="shared" ref="AX22:AX28" si="11">J22+T22+AD22+AN22</f>
        <v>0</v>
      </c>
      <c r="AY22" s="1250"/>
      <c r="AZ22" s="156" t="s">
        <v>185</v>
      </c>
      <c r="BA22" s="1249">
        <f t="shared" ref="BA22:BA28" si="12">M22+W22+AG22+AQ22</f>
        <v>0</v>
      </c>
      <c r="BB22" s="1250"/>
      <c r="BC22" s="156" t="s">
        <v>185</v>
      </c>
      <c r="BD22" s="1249">
        <f>P22+Z22+AJ22+AT22</f>
        <v>0</v>
      </c>
      <c r="BE22" s="1250"/>
      <c r="BF22" s="1250"/>
      <c r="BG22" s="159" t="s">
        <v>185</v>
      </c>
      <c r="CZ22" s="180"/>
      <c r="DA22" s="180"/>
      <c r="DB22" s="180"/>
      <c r="DC22" s="180"/>
    </row>
    <row r="23" spans="1:124" ht="20.100000000000001" customHeight="1">
      <c r="A23" s="1240" t="s">
        <v>7</v>
      </c>
      <c r="B23" s="1241"/>
      <c r="C23" s="1241"/>
      <c r="D23" s="1241"/>
      <c r="E23" s="1241"/>
      <c r="F23" s="1241"/>
      <c r="G23" s="1241"/>
      <c r="H23" s="1241"/>
      <c r="I23" s="1241"/>
      <c r="J23" s="1242"/>
      <c r="K23" s="1186"/>
      <c r="L23" s="161" t="s">
        <v>185</v>
      </c>
      <c r="M23" s="1236"/>
      <c r="N23" s="1186"/>
      <c r="O23" s="161" t="s">
        <v>185</v>
      </c>
      <c r="P23" s="1239">
        <f t="shared" si="7"/>
        <v>0</v>
      </c>
      <c r="Q23" s="1238"/>
      <c r="R23" s="1238"/>
      <c r="S23" s="160" t="s">
        <v>185</v>
      </c>
      <c r="T23" s="1185"/>
      <c r="U23" s="1186"/>
      <c r="V23" s="161" t="s">
        <v>185</v>
      </c>
      <c r="W23" s="1236"/>
      <c r="X23" s="1186"/>
      <c r="Y23" s="161" t="s">
        <v>185</v>
      </c>
      <c r="Z23" s="1239">
        <f t="shared" si="8"/>
        <v>0</v>
      </c>
      <c r="AA23" s="1238"/>
      <c r="AB23" s="1238"/>
      <c r="AC23" s="162" t="s">
        <v>185</v>
      </c>
      <c r="AD23" s="1185"/>
      <c r="AE23" s="1186"/>
      <c r="AF23" s="161" t="s">
        <v>185</v>
      </c>
      <c r="AG23" s="1236"/>
      <c r="AH23" s="1186"/>
      <c r="AI23" s="161" t="s">
        <v>185</v>
      </c>
      <c r="AJ23" s="1239">
        <f t="shared" si="9"/>
        <v>0</v>
      </c>
      <c r="AK23" s="1238"/>
      <c r="AL23" s="1238"/>
      <c r="AM23" s="162" t="s">
        <v>185</v>
      </c>
      <c r="AN23" s="1186"/>
      <c r="AO23" s="1186"/>
      <c r="AP23" s="161" t="s">
        <v>185</v>
      </c>
      <c r="AQ23" s="1236"/>
      <c r="AR23" s="1186"/>
      <c r="AS23" s="161" t="s">
        <v>185</v>
      </c>
      <c r="AT23" s="1239">
        <f t="shared" si="10"/>
        <v>0</v>
      </c>
      <c r="AU23" s="1238"/>
      <c r="AV23" s="1238"/>
      <c r="AW23" s="162" t="s">
        <v>185</v>
      </c>
      <c r="AX23" s="1237">
        <f t="shared" si="11"/>
        <v>0</v>
      </c>
      <c r="AY23" s="1238"/>
      <c r="AZ23" s="161" t="s">
        <v>185</v>
      </c>
      <c r="BA23" s="1239">
        <f t="shared" si="12"/>
        <v>0</v>
      </c>
      <c r="BB23" s="1238"/>
      <c r="BC23" s="161" t="s">
        <v>185</v>
      </c>
      <c r="BD23" s="1239">
        <f t="shared" ref="BD23:BD28" si="13">P23+Z23+AJ23+AT23</f>
        <v>0</v>
      </c>
      <c r="BE23" s="1238"/>
      <c r="BF23" s="1238"/>
      <c r="BG23" s="163" t="s">
        <v>185</v>
      </c>
      <c r="CZ23" s="180"/>
      <c r="DA23" s="180"/>
      <c r="DB23" s="180"/>
      <c r="DC23" s="180"/>
    </row>
    <row r="24" spans="1:124" ht="20.100000000000001" customHeight="1">
      <c r="A24" s="1240" t="s">
        <v>9</v>
      </c>
      <c r="B24" s="1241"/>
      <c r="C24" s="1241"/>
      <c r="D24" s="1241"/>
      <c r="E24" s="1241"/>
      <c r="F24" s="1241"/>
      <c r="G24" s="1241"/>
      <c r="H24" s="1241"/>
      <c r="I24" s="1241"/>
      <c r="J24" s="1242"/>
      <c r="K24" s="1186"/>
      <c r="L24" s="161" t="s">
        <v>185</v>
      </c>
      <c r="M24" s="1236"/>
      <c r="N24" s="1186"/>
      <c r="O24" s="161" t="s">
        <v>185</v>
      </c>
      <c r="P24" s="1239">
        <f t="shared" si="7"/>
        <v>0</v>
      </c>
      <c r="Q24" s="1238"/>
      <c r="R24" s="1238"/>
      <c r="S24" s="160" t="s">
        <v>185</v>
      </c>
      <c r="T24" s="1185"/>
      <c r="U24" s="1186"/>
      <c r="V24" s="161" t="s">
        <v>185</v>
      </c>
      <c r="W24" s="1236"/>
      <c r="X24" s="1186"/>
      <c r="Y24" s="161" t="s">
        <v>185</v>
      </c>
      <c r="Z24" s="1239">
        <f t="shared" si="8"/>
        <v>0</v>
      </c>
      <c r="AA24" s="1238"/>
      <c r="AB24" s="1238"/>
      <c r="AC24" s="162" t="s">
        <v>185</v>
      </c>
      <c r="AD24" s="1185"/>
      <c r="AE24" s="1186"/>
      <c r="AF24" s="161" t="s">
        <v>185</v>
      </c>
      <c r="AG24" s="1236"/>
      <c r="AH24" s="1186"/>
      <c r="AI24" s="161" t="s">
        <v>185</v>
      </c>
      <c r="AJ24" s="1239">
        <f t="shared" si="9"/>
        <v>0</v>
      </c>
      <c r="AK24" s="1238"/>
      <c r="AL24" s="1238"/>
      <c r="AM24" s="162" t="s">
        <v>185</v>
      </c>
      <c r="AN24" s="1186"/>
      <c r="AO24" s="1186"/>
      <c r="AP24" s="161" t="s">
        <v>185</v>
      </c>
      <c r="AQ24" s="1236"/>
      <c r="AR24" s="1186"/>
      <c r="AS24" s="161" t="s">
        <v>185</v>
      </c>
      <c r="AT24" s="1239">
        <f t="shared" si="10"/>
        <v>0</v>
      </c>
      <c r="AU24" s="1238"/>
      <c r="AV24" s="1238"/>
      <c r="AW24" s="162" t="s">
        <v>185</v>
      </c>
      <c r="AX24" s="1237">
        <f t="shared" si="11"/>
        <v>0</v>
      </c>
      <c r="AY24" s="1238"/>
      <c r="AZ24" s="161" t="s">
        <v>185</v>
      </c>
      <c r="BA24" s="1239">
        <f t="shared" si="12"/>
        <v>0</v>
      </c>
      <c r="BB24" s="1238"/>
      <c r="BC24" s="161" t="s">
        <v>185</v>
      </c>
      <c r="BD24" s="1239">
        <f t="shared" si="13"/>
        <v>0</v>
      </c>
      <c r="BE24" s="1238"/>
      <c r="BF24" s="1238"/>
      <c r="BG24" s="163" t="s">
        <v>185</v>
      </c>
      <c r="CZ24" s="180"/>
      <c r="DA24" s="180"/>
      <c r="DB24" s="180"/>
      <c r="DC24" s="180"/>
    </row>
    <row r="25" spans="1:124" ht="20.100000000000001" customHeight="1">
      <c r="A25" s="1240" t="s">
        <v>11</v>
      </c>
      <c r="B25" s="1241"/>
      <c r="C25" s="1241"/>
      <c r="D25" s="1241"/>
      <c r="E25" s="1241"/>
      <c r="F25" s="1241"/>
      <c r="G25" s="1241"/>
      <c r="H25" s="1241"/>
      <c r="I25" s="1241"/>
      <c r="J25" s="1242"/>
      <c r="K25" s="1186"/>
      <c r="L25" s="161" t="s">
        <v>185</v>
      </c>
      <c r="M25" s="1236"/>
      <c r="N25" s="1186"/>
      <c r="O25" s="161" t="s">
        <v>185</v>
      </c>
      <c r="P25" s="1239">
        <f t="shared" si="7"/>
        <v>0</v>
      </c>
      <c r="Q25" s="1238"/>
      <c r="R25" s="1238"/>
      <c r="S25" s="160" t="s">
        <v>185</v>
      </c>
      <c r="T25" s="1185"/>
      <c r="U25" s="1186"/>
      <c r="V25" s="161" t="s">
        <v>185</v>
      </c>
      <c r="W25" s="1236"/>
      <c r="X25" s="1186"/>
      <c r="Y25" s="161" t="s">
        <v>185</v>
      </c>
      <c r="Z25" s="1239">
        <f t="shared" si="8"/>
        <v>0</v>
      </c>
      <c r="AA25" s="1238"/>
      <c r="AB25" s="1238"/>
      <c r="AC25" s="162" t="s">
        <v>185</v>
      </c>
      <c r="AD25" s="1185"/>
      <c r="AE25" s="1186"/>
      <c r="AF25" s="161" t="s">
        <v>185</v>
      </c>
      <c r="AG25" s="1236"/>
      <c r="AH25" s="1186"/>
      <c r="AI25" s="161" t="s">
        <v>185</v>
      </c>
      <c r="AJ25" s="1239">
        <f t="shared" si="9"/>
        <v>0</v>
      </c>
      <c r="AK25" s="1238"/>
      <c r="AL25" s="1238"/>
      <c r="AM25" s="162" t="s">
        <v>185</v>
      </c>
      <c r="AN25" s="1186"/>
      <c r="AO25" s="1186"/>
      <c r="AP25" s="161" t="s">
        <v>185</v>
      </c>
      <c r="AQ25" s="1236"/>
      <c r="AR25" s="1186"/>
      <c r="AS25" s="161" t="s">
        <v>185</v>
      </c>
      <c r="AT25" s="1239">
        <f t="shared" si="10"/>
        <v>0</v>
      </c>
      <c r="AU25" s="1238"/>
      <c r="AV25" s="1238"/>
      <c r="AW25" s="162" t="s">
        <v>185</v>
      </c>
      <c r="AX25" s="1237">
        <f t="shared" si="11"/>
        <v>0</v>
      </c>
      <c r="AY25" s="1238"/>
      <c r="AZ25" s="161" t="s">
        <v>185</v>
      </c>
      <c r="BA25" s="1239">
        <f t="shared" si="12"/>
        <v>0</v>
      </c>
      <c r="BB25" s="1238"/>
      <c r="BC25" s="161" t="s">
        <v>185</v>
      </c>
      <c r="BD25" s="1239">
        <f t="shared" si="13"/>
        <v>0</v>
      </c>
      <c r="BE25" s="1238"/>
      <c r="BF25" s="1238"/>
      <c r="BG25" s="163" t="s">
        <v>185</v>
      </c>
      <c r="CZ25" s="180"/>
      <c r="DA25" s="180"/>
      <c r="DB25" s="180"/>
      <c r="DC25" s="180"/>
    </row>
    <row r="26" spans="1:124" ht="20.100000000000001" customHeight="1">
      <c r="A26" s="1240" t="s">
        <v>13</v>
      </c>
      <c r="B26" s="1241"/>
      <c r="C26" s="1241"/>
      <c r="D26" s="1241"/>
      <c r="E26" s="1241"/>
      <c r="F26" s="1241"/>
      <c r="G26" s="1241"/>
      <c r="H26" s="1241"/>
      <c r="I26" s="1241"/>
      <c r="J26" s="1242"/>
      <c r="K26" s="1186"/>
      <c r="L26" s="161" t="s">
        <v>185</v>
      </c>
      <c r="M26" s="1236"/>
      <c r="N26" s="1186"/>
      <c r="O26" s="161" t="s">
        <v>185</v>
      </c>
      <c r="P26" s="1239">
        <f t="shared" si="7"/>
        <v>0</v>
      </c>
      <c r="Q26" s="1238"/>
      <c r="R26" s="1238"/>
      <c r="S26" s="160" t="s">
        <v>185</v>
      </c>
      <c r="T26" s="1185"/>
      <c r="U26" s="1186"/>
      <c r="V26" s="161" t="s">
        <v>185</v>
      </c>
      <c r="W26" s="1236"/>
      <c r="X26" s="1186"/>
      <c r="Y26" s="161" t="s">
        <v>185</v>
      </c>
      <c r="Z26" s="1239">
        <f t="shared" si="8"/>
        <v>0</v>
      </c>
      <c r="AA26" s="1238"/>
      <c r="AB26" s="1238"/>
      <c r="AC26" s="162" t="s">
        <v>185</v>
      </c>
      <c r="AD26" s="1185"/>
      <c r="AE26" s="1186"/>
      <c r="AF26" s="161" t="s">
        <v>185</v>
      </c>
      <c r="AG26" s="1236"/>
      <c r="AH26" s="1186"/>
      <c r="AI26" s="161" t="s">
        <v>185</v>
      </c>
      <c r="AJ26" s="1239">
        <f t="shared" si="9"/>
        <v>0</v>
      </c>
      <c r="AK26" s="1238"/>
      <c r="AL26" s="1238"/>
      <c r="AM26" s="162" t="s">
        <v>185</v>
      </c>
      <c r="AN26" s="1186"/>
      <c r="AO26" s="1186"/>
      <c r="AP26" s="161" t="s">
        <v>185</v>
      </c>
      <c r="AQ26" s="1236"/>
      <c r="AR26" s="1186"/>
      <c r="AS26" s="161" t="s">
        <v>185</v>
      </c>
      <c r="AT26" s="1239">
        <f t="shared" si="10"/>
        <v>0</v>
      </c>
      <c r="AU26" s="1238"/>
      <c r="AV26" s="1238"/>
      <c r="AW26" s="162" t="s">
        <v>185</v>
      </c>
      <c r="AX26" s="1237">
        <f t="shared" si="11"/>
        <v>0</v>
      </c>
      <c r="AY26" s="1238"/>
      <c r="AZ26" s="161" t="s">
        <v>185</v>
      </c>
      <c r="BA26" s="1239">
        <f t="shared" si="12"/>
        <v>0</v>
      </c>
      <c r="BB26" s="1238"/>
      <c r="BC26" s="161" t="s">
        <v>185</v>
      </c>
      <c r="BD26" s="1239">
        <f t="shared" si="13"/>
        <v>0</v>
      </c>
      <c r="BE26" s="1238"/>
      <c r="BF26" s="1238"/>
      <c r="BG26" s="163" t="s">
        <v>185</v>
      </c>
      <c r="BI26" s="181"/>
      <c r="BJ26" s="181"/>
      <c r="BK26" s="181"/>
      <c r="BL26" s="181"/>
      <c r="BM26" s="181"/>
      <c r="BN26" s="181"/>
      <c r="BO26" s="181"/>
      <c r="BP26" s="181"/>
      <c r="BQ26" s="181"/>
      <c r="BR26" s="181"/>
      <c r="BS26" s="181"/>
      <c r="BT26" s="181"/>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Z26" s="180"/>
      <c r="DA26" s="180"/>
      <c r="DB26" s="180"/>
      <c r="DC26" s="180"/>
    </row>
    <row r="27" spans="1:124" ht="20.100000000000001" customHeight="1">
      <c r="A27" s="1240" t="s">
        <v>15</v>
      </c>
      <c r="B27" s="1241"/>
      <c r="C27" s="1241"/>
      <c r="D27" s="1241"/>
      <c r="E27" s="1241"/>
      <c r="F27" s="1241"/>
      <c r="G27" s="1241"/>
      <c r="H27" s="1241"/>
      <c r="I27" s="1241"/>
      <c r="J27" s="1242"/>
      <c r="K27" s="1186"/>
      <c r="L27" s="161" t="s">
        <v>185</v>
      </c>
      <c r="M27" s="1236"/>
      <c r="N27" s="1186"/>
      <c r="O27" s="161" t="s">
        <v>185</v>
      </c>
      <c r="P27" s="1239">
        <f t="shared" si="7"/>
        <v>0</v>
      </c>
      <c r="Q27" s="1238"/>
      <c r="R27" s="1238"/>
      <c r="S27" s="160" t="s">
        <v>185</v>
      </c>
      <c r="T27" s="1185"/>
      <c r="U27" s="1186"/>
      <c r="V27" s="161" t="s">
        <v>185</v>
      </c>
      <c r="W27" s="1236"/>
      <c r="X27" s="1186"/>
      <c r="Y27" s="161" t="s">
        <v>185</v>
      </c>
      <c r="Z27" s="1239">
        <f t="shared" si="8"/>
        <v>0</v>
      </c>
      <c r="AA27" s="1238"/>
      <c r="AB27" s="1238"/>
      <c r="AC27" s="162" t="s">
        <v>185</v>
      </c>
      <c r="AD27" s="1185"/>
      <c r="AE27" s="1186"/>
      <c r="AF27" s="161" t="s">
        <v>185</v>
      </c>
      <c r="AG27" s="1236"/>
      <c r="AH27" s="1186"/>
      <c r="AI27" s="161" t="s">
        <v>185</v>
      </c>
      <c r="AJ27" s="1239">
        <f t="shared" si="9"/>
        <v>0</v>
      </c>
      <c r="AK27" s="1238"/>
      <c r="AL27" s="1238"/>
      <c r="AM27" s="162" t="s">
        <v>185</v>
      </c>
      <c r="AN27" s="1186"/>
      <c r="AO27" s="1186"/>
      <c r="AP27" s="161" t="s">
        <v>185</v>
      </c>
      <c r="AQ27" s="1236"/>
      <c r="AR27" s="1186"/>
      <c r="AS27" s="161" t="s">
        <v>185</v>
      </c>
      <c r="AT27" s="1239">
        <f t="shared" si="10"/>
        <v>0</v>
      </c>
      <c r="AU27" s="1238"/>
      <c r="AV27" s="1238"/>
      <c r="AW27" s="162" t="s">
        <v>185</v>
      </c>
      <c r="AX27" s="1237">
        <f t="shared" si="11"/>
        <v>0</v>
      </c>
      <c r="AY27" s="1238"/>
      <c r="AZ27" s="161" t="s">
        <v>185</v>
      </c>
      <c r="BA27" s="1239">
        <f t="shared" si="12"/>
        <v>0</v>
      </c>
      <c r="BB27" s="1238"/>
      <c r="BC27" s="161" t="s">
        <v>185</v>
      </c>
      <c r="BD27" s="1239">
        <f t="shared" si="13"/>
        <v>0</v>
      </c>
      <c r="BE27" s="1238"/>
      <c r="BF27" s="1238"/>
      <c r="BG27" s="163" t="s">
        <v>185</v>
      </c>
      <c r="BI27" s="180"/>
      <c r="BJ27" s="180"/>
      <c r="BK27" s="180"/>
      <c r="BL27" s="180"/>
    </row>
    <row r="28" spans="1:124" ht="20.100000000000001" customHeight="1" thickBot="1">
      <c r="A28" s="1233" t="s">
        <v>16</v>
      </c>
      <c r="B28" s="1234"/>
      <c r="C28" s="1234"/>
      <c r="D28" s="1234"/>
      <c r="E28" s="1234"/>
      <c r="F28" s="1234"/>
      <c r="G28" s="1234"/>
      <c r="H28" s="1234"/>
      <c r="I28" s="1234"/>
      <c r="J28" s="1235"/>
      <c r="K28" s="1200"/>
      <c r="L28" s="161" t="s">
        <v>185</v>
      </c>
      <c r="M28" s="1231"/>
      <c r="N28" s="1200"/>
      <c r="O28" s="161" t="s">
        <v>185</v>
      </c>
      <c r="P28" s="1227">
        <f t="shared" si="7"/>
        <v>0</v>
      </c>
      <c r="Q28" s="1226"/>
      <c r="R28" s="1226"/>
      <c r="S28" s="160" t="s">
        <v>185</v>
      </c>
      <c r="T28" s="1203"/>
      <c r="U28" s="1200"/>
      <c r="V28" s="161" t="s">
        <v>185</v>
      </c>
      <c r="W28" s="1231"/>
      <c r="X28" s="1200"/>
      <c r="Y28" s="161" t="s">
        <v>185</v>
      </c>
      <c r="Z28" s="1227">
        <f t="shared" si="8"/>
        <v>0</v>
      </c>
      <c r="AA28" s="1226"/>
      <c r="AB28" s="1226"/>
      <c r="AC28" s="162" t="s">
        <v>185</v>
      </c>
      <c r="AD28" s="1203"/>
      <c r="AE28" s="1200"/>
      <c r="AF28" s="161" t="s">
        <v>185</v>
      </c>
      <c r="AG28" s="1231"/>
      <c r="AH28" s="1200"/>
      <c r="AI28" s="161" t="s">
        <v>185</v>
      </c>
      <c r="AJ28" s="1227">
        <f t="shared" si="9"/>
        <v>0</v>
      </c>
      <c r="AK28" s="1226"/>
      <c r="AL28" s="1226"/>
      <c r="AM28" s="162" t="s">
        <v>185</v>
      </c>
      <c r="AN28" s="1200"/>
      <c r="AO28" s="1200"/>
      <c r="AP28" s="161" t="s">
        <v>185</v>
      </c>
      <c r="AQ28" s="1231"/>
      <c r="AR28" s="1200"/>
      <c r="AS28" s="161" t="s">
        <v>185</v>
      </c>
      <c r="AT28" s="1227">
        <f t="shared" si="10"/>
        <v>0</v>
      </c>
      <c r="AU28" s="1226"/>
      <c r="AV28" s="1226"/>
      <c r="AW28" s="162" t="s">
        <v>185</v>
      </c>
      <c r="AX28" s="1225">
        <f t="shared" si="11"/>
        <v>0</v>
      </c>
      <c r="AY28" s="1226"/>
      <c r="AZ28" s="165" t="s">
        <v>185</v>
      </c>
      <c r="BA28" s="1227">
        <f t="shared" si="12"/>
        <v>0</v>
      </c>
      <c r="BB28" s="1226"/>
      <c r="BC28" s="165" t="s">
        <v>185</v>
      </c>
      <c r="BD28" s="1227">
        <f t="shared" si="13"/>
        <v>0</v>
      </c>
      <c r="BE28" s="1226"/>
      <c r="BF28" s="1226"/>
      <c r="BG28" s="182" t="s">
        <v>185</v>
      </c>
      <c r="BI28" s="180"/>
      <c r="BJ28" s="180"/>
      <c r="BK28" s="180"/>
      <c r="BL28" s="180"/>
    </row>
    <row r="29" spans="1:124" ht="24.9" customHeight="1" thickTop="1" thickBot="1">
      <c r="A29" s="1228" t="s">
        <v>269</v>
      </c>
      <c r="B29" s="1229"/>
      <c r="C29" s="1229"/>
      <c r="D29" s="1229"/>
      <c r="E29" s="1229"/>
      <c r="F29" s="1229"/>
      <c r="G29" s="1229"/>
      <c r="H29" s="1229"/>
      <c r="I29" s="1229"/>
      <c r="J29" s="1230">
        <f>SUM(J22:K28)</f>
        <v>0</v>
      </c>
      <c r="K29" s="1223"/>
      <c r="L29" s="183" t="s">
        <v>185</v>
      </c>
      <c r="M29" s="1224">
        <f>SUM(M22:N28)</f>
        <v>0</v>
      </c>
      <c r="N29" s="1223"/>
      <c r="O29" s="183" t="s">
        <v>185</v>
      </c>
      <c r="P29" s="1224">
        <f>SUM(P22:R28)</f>
        <v>0</v>
      </c>
      <c r="Q29" s="1223"/>
      <c r="R29" s="1223"/>
      <c r="S29" s="229" t="s">
        <v>185</v>
      </c>
      <c r="T29" s="1222">
        <f>SUM(T22:U28)</f>
        <v>0</v>
      </c>
      <c r="U29" s="1223"/>
      <c r="V29" s="183" t="s">
        <v>185</v>
      </c>
      <c r="W29" s="1224">
        <f>SUM(W22:X28)</f>
        <v>0</v>
      </c>
      <c r="X29" s="1223"/>
      <c r="Y29" s="183" t="s">
        <v>185</v>
      </c>
      <c r="Z29" s="1224">
        <f>SUM(Z22:AB28)</f>
        <v>0</v>
      </c>
      <c r="AA29" s="1223"/>
      <c r="AB29" s="1223"/>
      <c r="AC29" s="184" t="s">
        <v>185</v>
      </c>
      <c r="AD29" s="1222">
        <f>SUM(AD22:AE28)</f>
        <v>0</v>
      </c>
      <c r="AE29" s="1223"/>
      <c r="AF29" s="183" t="s">
        <v>185</v>
      </c>
      <c r="AG29" s="1224">
        <f>SUM(AG22:AH28)</f>
        <v>0</v>
      </c>
      <c r="AH29" s="1223"/>
      <c r="AI29" s="183" t="s">
        <v>185</v>
      </c>
      <c r="AJ29" s="1224">
        <f>SUM(AJ22:AL28)</f>
        <v>0</v>
      </c>
      <c r="AK29" s="1223"/>
      <c r="AL29" s="1223"/>
      <c r="AM29" s="184" t="s">
        <v>185</v>
      </c>
      <c r="AN29" s="1223">
        <f>SUM(AN22:AO28)</f>
        <v>0</v>
      </c>
      <c r="AO29" s="1223"/>
      <c r="AP29" s="183" t="s">
        <v>185</v>
      </c>
      <c r="AQ29" s="1224">
        <f>SUM(AQ22:AR28)</f>
        <v>0</v>
      </c>
      <c r="AR29" s="1223"/>
      <c r="AS29" s="183" t="s">
        <v>185</v>
      </c>
      <c r="AT29" s="1224">
        <f>SUM(AT22:AV28)</f>
        <v>0</v>
      </c>
      <c r="AU29" s="1223"/>
      <c r="AV29" s="1223"/>
      <c r="AW29" s="184" t="s">
        <v>185</v>
      </c>
      <c r="AX29" s="1232">
        <f>SUM(AX22:AY28)</f>
        <v>0</v>
      </c>
      <c r="AY29" s="1223"/>
      <c r="AZ29" s="183" t="s">
        <v>185</v>
      </c>
      <c r="BA29" s="1224">
        <f>SUM(BA22:BB28)</f>
        <v>0</v>
      </c>
      <c r="BB29" s="1223"/>
      <c r="BC29" s="183" t="s">
        <v>185</v>
      </c>
      <c r="BD29" s="1224">
        <f>SUM(BD22:BF28)</f>
        <v>0</v>
      </c>
      <c r="BE29" s="1223"/>
      <c r="BF29" s="1223"/>
      <c r="BG29" s="185" t="s">
        <v>185</v>
      </c>
      <c r="BI29" s="180"/>
      <c r="BJ29" s="180"/>
      <c r="BK29" s="180"/>
      <c r="BL29" s="180"/>
    </row>
    <row r="30" spans="1:124" ht="5.0999999999999996" customHeight="1">
      <c r="A30" s="150"/>
      <c r="B30" s="150"/>
      <c r="C30" s="150"/>
      <c r="D30" s="150"/>
      <c r="E30" s="150"/>
      <c r="F30" s="150"/>
      <c r="BL30" s="176"/>
      <c r="BM30" s="176"/>
    </row>
    <row r="31" spans="1:124" ht="14.25" customHeight="1" thickBot="1">
      <c r="A31" s="1217" t="s">
        <v>270</v>
      </c>
      <c r="B31" s="1217"/>
      <c r="C31" s="1217"/>
      <c r="D31" s="1217"/>
      <c r="E31" s="1217"/>
      <c r="F31" s="1217"/>
      <c r="G31" s="1217"/>
      <c r="H31" s="1217"/>
      <c r="I31" s="1217"/>
      <c r="J31" s="1217"/>
      <c r="K31" s="1217"/>
      <c r="L31" s="1217"/>
      <c r="M31" s="1217"/>
      <c r="N31" s="1217"/>
      <c r="O31" s="1217"/>
      <c r="P31" s="1217"/>
      <c r="Q31" s="1217"/>
      <c r="R31" s="1217"/>
      <c r="S31" s="1217"/>
      <c r="T31" s="1217"/>
      <c r="U31" s="1217"/>
      <c r="V31" s="1217"/>
      <c r="W31" s="1217"/>
      <c r="X31" s="1217"/>
      <c r="Y31" s="1217"/>
      <c r="Z31" s="1217"/>
      <c r="AA31" s="1217"/>
      <c r="AB31" s="1217"/>
      <c r="AC31" s="1217"/>
      <c r="AD31" s="1217"/>
      <c r="AE31" s="1217"/>
      <c r="AF31" s="1217"/>
      <c r="AG31" s="1217"/>
      <c r="AH31" s="1217"/>
      <c r="AI31" s="1217"/>
      <c r="AJ31" s="1217"/>
      <c r="AK31" s="1217"/>
      <c r="AL31" s="1217"/>
      <c r="AM31" s="1217"/>
      <c r="AN31" s="1217"/>
      <c r="AO31" s="1217"/>
      <c r="AP31" s="1217"/>
      <c r="AQ31" s="1217"/>
      <c r="AR31" s="1217"/>
      <c r="AS31" s="1217"/>
      <c r="AT31" s="1217"/>
      <c r="AU31" s="1217"/>
      <c r="AV31" s="1217"/>
      <c r="AW31" s="1217"/>
      <c r="AX31" s="1217"/>
      <c r="AY31" s="1217"/>
      <c r="AZ31" s="1217"/>
      <c r="BA31" s="1217"/>
      <c r="BC31" s="180"/>
      <c r="BD31" s="180"/>
      <c r="BE31" s="180"/>
      <c r="BF31" s="180"/>
      <c r="BG31" s="180"/>
      <c r="BH31" s="180"/>
      <c r="BI31" s="180"/>
      <c r="BJ31" s="180"/>
      <c r="BK31" s="180"/>
      <c r="BL31" s="180"/>
    </row>
    <row r="32" spans="1:124" ht="15" customHeight="1" thickBot="1">
      <c r="A32" s="1218"/>
      <c r="B32" s="1219"/>
      <c r="C32" s="1220" t="s">
        <v>271</v>
      </c>
      <c r="D32" s="1172"/>
      <c r="E32" s="1172"/>
      <c r="F32" s="1172"/>
      <c r="G32" s="1172"/>
      <c r="H32" s="1172"/>
      <c r="I32" s="1172"/>
      <c r="J32" s="1221" t="str">
        <f>①申請書!$I$34</f>
        <v>　月　日(　)</v>
      </c>
      <c r="K32" s="1174"/>
      <c r="L32" s="1174"/>
      <c r="M32" s="1174"/>
      <c r="N32" s="1174"/>
      <c r="O32" s="1174"/>
      <c r="P32" s="1174"/>
      <c r="Q32" s="1174"/>
      <c r="R32" s="1174"/>
      <c r="S32" s="1175"/>
      <c r="T32" s="1176" t="str">
        <f>①申請書!$R$34</f>
        <v>　月　日(　)</v>
      </c>
      <c r="U32" s="1174"/>
      <c r="V32" s="1174"/>
      <c r="W32" s="1174"/>
      <c r="X32" s="1174"/>
      <c r="Y32" s="1174"/>
      <c r="Z32" s="1174"/>
      <c r="AA32" s="1174"/>
      <c r="AB32" s="1174"/>
      <c r="AC32" s="1175"/>
      <c r="AD32" s="1176" t="str">
        <f>①申請書!$AA$34</f>
        <v>　月　日(　)</v>
      </c>
      <c r="AE32" s="1174"/>
      <c r="AF32" s="1174"/>
      <c r="AG32" s="1174"/>
      <c r="AH32" s="1174"/>
      <c r="AI32" s="1174"/>
      <c r="AJ32" s="1174"/>
      <c r="AK32" s="1174"/>
      <c r="AL32" s="1174"/>
      <c r="AM32" s="1175"/>
      <c r="AN32" s="1176" t="str">
        <f>①申請書!$AJ$34</f>
        <v>　月　日(　)</v>
      </c>
      <c r="AO32" s="1174"/>
      <c r="AP32" s="1174"/>
      <c r="AQ32" s="1174"/>
      <c r="AR32" s="1174"/>
      <c r="AS32" s="1174"/>
      <c r="AT32" s="1174"/>
      <c r="AU32" s="1174"/>
      <c r="AV32" s="1174"/>
      <c r="AW32" s="1174"/>
      <c r="AX32" s="1187" t="s">
        <v>264</v>
      </c>
      <c r="AY32" s="1188"/>
      <c r="AZ32" s="1188"/>
      <c r="BA32" s="1188"/>
      <c r="BB32" s="1188"/>
      <c r="BC32" s="1188"/>
      <c r="BD32" s="1188"/>
      <c r="BE32" s="1188"/>
      <c r="BF32" s="1188"/>
      <c r="BG32" s="1189"/>
      <c r="BH32" s="180"/>
      <c r="BI32" s="180"/>
      <c r="BJ32" s="180"/>
      <c r="BK32" s="180"/>
      <c r="BL32" s="180"/>
    </row>
    <row r="33" spans="1:64" ht="30" customHeight="1" thickTop="1">
      <c r="A33" s="1212" t="s">
        <v>190</v>
      </c>
      <c r="B33" s="1213"/>
      <c r="C33" s="1214" t="s">
        <v>272</v>
      </c>
      <c r="D33" s="1215"/>
      <c r="E33" s="1215"/>
      <c r="F33" s="1215"/>
      <c r="G33" s="1215"/>
      <c r="H33" s="1215"/>
      <c r="I33" s="1216"/>
      <c r="J33" s="1209"/>
      <c r="K33" s="1209"/>
      <c r="L33" s="1126" t="s">
        <v>273</v>
      </c>
      <c r="M33" s="1126"/>
      <c r="N33" s="1207">
        <f>IF(J33="",0,INDEX({650,1360,1990},MATCH(J33,{0,5,10})))</f>
        <v>0</v>
      </c>
      <c r="O33" s="1207"/>
      <c r="P33" s="1207"/>
      <c r="Q33" s="1207"/>
      <c r="R33" s="1207"/>
      <c r="S33" s="224" t="s">
        <v>265</v>
      </c>
      <c r="T33" s="1208"/>
      <c r="U33" s="1209"/>
      <c r="V33" s="1126" t="s">
        <v>273</v>
      </c>
      <c r="W33" s="1126"/>
      <c r="X33" s="1207">
        <f>IF(T33="",0,INDEX({650,1360,1990},MATCH(T33,{0,5,10})))</f>
        <v>0</v>
      </c>
      <c r="Y33" s="1207"/>
      <c r="Z33" s="1207"/>
      <c r="AA33" s="1207"/>
      <c r="AB33" s="1207"/>
      <c r="AC33" s="224" t="s">
        <v>265</v>
      </c>
      <c r="AD33" s="1208"/>
      <c r="AE33" s="1209"/>
      <c r="AF33" s="1126" t="s">
        <v>273</v>
      </c>
      <c r="AG33" s="1126"/>
      <c r="AH33" s="1207">
        <f>IF(AD33="",0,INDEX({650,1360,1990},MATCH(AD33,{0,5,10})))</f>
        <v>0</v>
      </c>
      <c r="AI33" s="1207"/>
      <c r="AJ33" s="1207"/>
      <c r="AK33" s="1207"/>
      <c r="AL33" s="1207"/>
      <c r="AM33" s="224" t="s">
        <v>265</v>
      </c>
      <c r="AN33" s="1208"/>
      <c r="AO33" s="1209"/>
      <c r="AP33" s="1126" t="s">
        <v>273</v>
      </c>
      <c r="AQ33" s="1126"/>
      <c r="AR33" s="1207">
        <f>IF(AN33="",0,INDEX({650,1360,1990},MATCH(AN33,{0,5,10})))</f>
        <v>0</v>
      </c>
      <c r="AS33" s="1207"/>
      <c r="AT33" s="1207"/>
      <c r="AU33" s="1207"/>
      <c r="AV33" s="1207"/>
      <c r="AW33" s="225" t="s">
        <v>265</v>
      </c>
      <c r="AX33" s="1210">
        <f t="shared" ref="AX33:AX39" si="14">N33+X33+AH33+AR33</f>
        <v>0</v>
      </c>
      <c r="AY33" s="1211"/>
      <c r="AZ33" s="1211"/>
      <c r="BA33" s="1211"/>
      <c r="BB33" s="1211"/>
      <c r="BC33" s="1211"/>
      <c r="BD33" s="1211"/>
      <c r="BE33" s="1211"/>
      <c r="BF33" s="1211"/>
      <c r="BG33" s="186" t="s">
        <v>265</v>
      </c>
      <c r="BH33" s="180"/>
      <c r="BI33" s="180"/>
      <c r="BJ33" s="180"/>
      <c r="BK33" s="180"/>
      <c r="BL33" s="180"/>
    </row>
    <row r="34" spans="1:64" ht="28.5" customHeight="1">
      <c r="A34" s="1205" t="s">
        <v>191</v>
      </c>
      <c r="B34" s="1206"/>
      <c r="C34" s="1192" t="s">
        <v>274</v>
      </c>
      <c r="D34" s="1193"/>
      <c r="E34" s="1193"/>
      <c r="F34" s="1193"/>
      <c r="G34" s="1193"/>
      <c r="H34" s="1193"/>
      <c r="I34" s="1194"/>
      <c r="J34" s="1186"/>
      <c r="K34" s="1186"/>
      <c r="L34" s="1116" t="s">
        <v>273</v>
      </c>
      <c r="M34" s="1116"/>
      <c r="N34" s="1177">
        <f>IF(J34="",0,INDEX({1570,3150,4610},MATCH(J34,{0,5,10})))</f>
        <v>0</v>
      </c>
      <c r="O34" s="1177"/>
      <c r="P34" s="1177"/>
      <c r="Q34" s="1177"/>
      <c r="R34" s="1177"/>
      <c r="S34" s="226" t="s">
        <v>265</v>
      </c>
      <c r="T34" s="1185"/>
      <c r="U34" s="1186"/>
      <c r="V34" s="1116" t="s">
        <v>273</v>
      </c>
      <c r="W34" s="1116"/>
      <c r="X34" s="1177">
        <f>IF(T34="",0,INDEX({1570,3150,4610},MATCH(T34,{0,5,10})))</f>
        <v>0</v>
      </c>
      <c r="Y34" s="1177"/>
      <c r="Z34" s="1177"/>
      <c r="AA34" s="1177"/>
      <c r="AB34" s="1177"/>
      <c r="AC34" s="224" t="s">
        <v>265</v>
      </c>
      <c r="AD34" s="1185"/>
      <c r="AE34" s="1186"/>
      <c r="AF34" s="1116" t="s">
        <v>273</v>
      </c>
      <c r="AG34" s="1116"/>
      <c r="AH34" s="1177">
        <f>IF(AD34="",0,INDEX({1570,3150,4610},MATCH(AD34,{0,5,10})))</f>
        <v>0</v>
      </c>
      <c r="AI34" s="1177"/>
      <c r="AJ34" s="1177"/>
      <c r="AK34" s="1177"/>
      <c r="AL34" s="1177"/>
      <c r="AM34" s="226" t="s">
        <v>265</v>
      </c>
      <c r="AN34" s="1185"/>
      <c r="AO34" s="1186"/>
      <c r="AP34" s="1116" t="s">
        <v>273</v>
      </c>
      <c r="AQ34" s="1116"/>
      <c r="AR34" s="1177">
        <f>IF(AN34="",0,INDEX({1570,3150,4610},MATCH(AN34,{0,5,10})))</f>
        <v>0</v>
      </c>
      <c r="AS34" s="1177"/>
      <c r="AT34" s="1177"/>
      <c r="AU34" s="1177"/>
      <c r="AV34" s="1177"/>
      <c r="AW34" s="227" t="s">
        <v>265</v>
      </c>
      <c r="AX34" s="1178">
        <f t="shared" si="14"/>
        <v>0</v>
      </c>
      <c r="AY34" s="1177"/>
      <c r="AZ34" s="1177"/>
      <c r="BA34" s="1177"/>
      <c r="BB34" s="1177"/>
      <c r="BC34" s="1177"/>
      <c r="BD34" s="1177"/>
      <c r="BE34" s="1177"/>
      <c r="BF34" s="1177"/>
      <c r="BG34" s="187" t="s">
        <v>265</v>
      </c>
      <c r="BH34" s="180"/>
      <c r="BI34" s="180"/>
      <c r="BJ34" s="180"/>
      <c r="BK34" s="180"/>
      <c r="BL34" s="180"/>
    </row>
    <row r="35" spans="1:64" ht="24" customHeight="1">
      <c r="A35" s="1205" t="s">
        <v>193</v>
      </c>
      <c r="B35" s="1206"/>
      <c r="C35" s="1340" t="s">
        <v>275</v>
      </c>
      <c r="D35" s="1341"/>
      <c r="E35" s="1341"/>
      <c r="F35" s="1341"/>
      <c r="G35" s="1341"/>
      <c r="H35" s="1341"/>
      <c r="I35" s="1342"/>
      <c r="J35" s="1186"/>
      <c r="K35" s="1186"/>
      <c r="L35" s="1116" t="s">
        <v>273</v>
      </c>
      <c r="M35" s="1116"/>
      <c r="N35" s="1177">
        <f>IF(J35="",0,INDEX({1680,3350,5030},MATCH(J35,{0,5,10})))</f>
        <v>0</v>
      </c>
      <c r="O35" s="1177"/>
      <c r="P35" s="1177"/>
      <c r="Q35" s="1177"/>
      <c r="R35" s="1177"/>
      <c r="S35" s="226" t="s">
        <v>265</v>
      </c>
      <c r="T35" s="1185"/>
      <c r="U35" s="1186"/>
      <c r="V35" s="1116" t="s">
        <v>273</v>
      </c>
      <c r="W35" s="1116"/>
      <c r="X35" s="1177">
        <f>IF(T35="",0,INDEX({1680,3350,5030},MATCH(T35,{0,5,10})))</f>
        <v>0</v>
      </c>
      <c r="Y35" s="1177"/>
      <c r="Z35" s="1177"/>
      <c r="AA35" s="1177"/>
      <c r="AB35" s="1177"/>
      <c r="AC35" s="226" t="s">
        <v>265</v>
      </c>
      <c r="AD35" s="1185"/>
      <c r="AE35" s="1186"/>
      <c r="AF35" s="1116" t="s">
        <v>273</v>
      </c>
      <c r="AG35" s="1116"/>
      <c r="AH35" s="1177">
        <f>IF(AD35="",0,INDEX({1680,3350,5030},MATCH(AD35,{0,5,10})))</f>
        <v>0</v>
      </c>
      <c r="AI35" s="1177"/>
      <c r="AJ35" s="1177"/>
      <c r="AK35" s="1177"/>
      <c r="AL35" s="1177"/>
      <c r="AM35" s="226" t="s">
        <v>276</v>
      </c>
      <c r="AN35" s="1185"/>
      <c r="AO35" s="1186"/>
      <c r="AP35" s="1116" t="s">
        <v>273</v>
      </c>
      <c r="AQ35" s="1116"/>
      <c r="AR35" s="1177">
        <f>IF(AN35="",0,INDEX({1680,3350,5030},MATCH(AN35,{0,5,10})))</f>
        <v>0</v>
      </c>
      <c r="AS35" s="1177"/>
      <c r="AT35" s="1177"/>
      <c r="AU35" s="1177"/>
      <c r="AV35" s="1177"/>
      <c r="AW35" s="227" t="s">
        <v>265</v>
      </c>
      <c r="AX35" s="1178">
        <f t="shared" si="14"/>
        <v>0</v>
      </c>
      <c r="AY35" s="1177"/>
      <c r="AZ35" s="1177"/>
      <c r="BA35" s="1177"/>
      <c r="BB35" s="1177"/>
      <c r="BC35" s="1177"/>
      <c r="BD35" s="1177"/>
      <c r="BE35" s="1177"/>
      <c r="BF35" s="1177"/>
      <c r="BG35" s="187" t="s">
        <v>265</v>
      </c>
      <c r="BH35" s="180"/>
      <c r="BI35" s="180"/>
      <c r="BJ35" s="180"/>
      <c r="BK35" s="180"/>
      <c r="BL35" s="180"/>
    </row>
    <row r="36" spans="1:64" ht="24" customHeight="1">
      <c r="A36" s="1205" t="s">
        <v>194</v>
      </c>
      <c r="B36" s="1206"/>
      <c r="C36" s="1214"/>
      <c r="D36" s="1215"/>
      <c r="E36" s="1215"/>
      <c r="F36" s="1215"/>
      <c r="G36" s="1215"/>
      <c r="H36" s="1215"/>
      <c r="I36" s="1216"/>
      <c r="J36" s="1186"/>
      <c r="K36" s="1186"/>
      <c r="L36" s="1116" t="s">
        <v>273</v>
      </c>
      <c r="M36" s="1116"/>
      <c r="N36" s="1177">
        <f>IF(J36="",0,INDEX({1680,3350,5030},MATCH(J36,{0,5,10})))</f>
        <v>0</v>
      </c>
      <c r="O36" s="1177"/>
      <c r="P36" s="1177"/>
      <c r="Q36" s="1177"/>
      <c r="R36" s="1177"/>
      <c r="S36" s="226" t="s">
        <v>265</v>
      </c>
      <c r="T36" s="1185"/>
      <c r="U36" s="1186"/>
      <c r="V36" s="1116" t="s">
        <v>273</v>
      </c>
      <c r="W36" s="1116"/>
      <c r="X36" s="1177">
        <f>IF(T36="",0,INDEX({1680,3350,5030},MATCH(T36,{0,5,10})))</f>
        <v>0</v>
      </c>
      <c r="Y36" s="1177"/>
      <c r="Z36" s="1177"/>
      <c r="AA36" s="1177"/>
      <c r="AB36" s="1177"/>
      <c r="AC36" s="224" t="s">
        <v>265</v>
      </c>
      <c r="AD36" s="1185"/>
      <c r="AE36" s="1186"/>
      <c r="AF36" s="1116" t="s">
        <v>273</v>
      </c>
      <c r="AG36" s="1116"/>
      <c r="AH36" s="1177">
        <f>IF(AD36="",0,INDEX({1680,3350,5030},MATCH(AD36,{0,5,10})))</f>
        <v>0</v>
      </c>
      <c r="AI36" s="1177"/>
      <c r="AJ36" s="1177"/>
      <c r="AK36" s="1177"/>
      <c r="AL36" s="1177"/>
      <c r="AM36" s="226" t="s">
        <v>265</v>
      </c>
      <c r="AN36" s="1185"/>
      <c r="AO36" s="1186"/>
      <c r="AP36" s="1116" t="s">
        <v>273</v>
      </c>
      <c r="AQ36" s="1116"/>
      <c r="AR36" s="1177">
        <f>IF(AN36="",0,INDEX({1680,3350,5030},MATCH(AN36,{0,5,10})))</f>
        <v>0</v>
      </c>
      <c r="AS36" s="1177"/>
      <c r="AT36" s="1177"/>
      <c r="AU36" s="1177"/>
      <c r="AV36" s="1177"/>
      <c r="AW36" s="227" t="s">
        <v>265</v>
      </c>
      <c r="AX36" s="1178">
        <f t="shared" si="14"/>
        <v>0</v>
      </c>
      <c r="AY36" s="1177"/>
      <c r="AZ36" s="1177"/>
      <c r="BA36" s="1177"/>
      <c r="BB36" s="1177"/>
      <c r="BC36" s="1177"/>
      <c r="BD36" s="1177"/>
      <c r="BE36" s="1177"/>
      <c r="BF36" s="1177"/>
      <c r="BG36" s="187" t="s">
        <v>265</v>
      </c>
    </row>
    <row r="37" spans="1:64" ht="29.25" customHeight="1">
      <c r="A37" s="1190" t="s">
        <v>199</v>
      </c>
      <c r="B37" s="1191"/>
      <c r="C37" s="1192" t="s">
        <v>277</v>
      </c>
      <c r="D37" s="1193"/>
      <c r="E37" s="1193"/>
      <c r="F37" s="1193"/>
      <c r="G37" s="1193"/>
      <c r="H37" s="1193"/>
      <c r="I37" s="1194"/>
      <c r="J37" s="1186"/>
      <c r="K37" s="1186"/>
      <c r="L37" s="1116" t="s">
        <v>273</v>
      </c>
      <c r="M37" s="1116"/>
      <c r="N37" s="1177">
        <f>IF(J37="",0,INDEX({1990,3880,5870},MATCH(J37,{0,5,10})))</f>
        <v>0</v>
      </c>
      <c r="O37" s="1177"/>
      <c r="P37" s="1177"/>
      <c r="Q37" s="1177"/>
      <c r="R37" s="1177"/>
      <c r="S37" s="226" t="s">
        <v>265</v>
      </c>
      <c r="T37" s="1185"/>
      <c r="U37" s="1186"/>
      <c r="V37" s="1116" t="s">
        <v>273</v>
      </c>
      <c r="W37" s="1116"/>
      <c r="X37" s="1177">
        <f>IF(T37="",0,INDEX({1990,3880,5870},MATCH(T37,{0,5,10})))</f>
        <v>0</v>
      </c>
      <c r="Y37" s="1177"/>
      <c r="Z37" s="1177"/>
      <c r="AA37" s="1177"/>
      <c r="AB37" s="1177"/>
      <c r="AC37" s="224" t="s">
        <v>265</v>
      </c>
      <c r="AD37" s="1185"/>
      <c r="AE37" s="1186"/>
      <c r="AF37" s="1116" t="s">
        <v>273</v>
      </c>
      <c r="AG37" s="1116"/>
      <c r="AH37" s="1177">
        <f>IF(AD37="",0,INDEX({1990,3880,5870},MATCH(AD37,{0,5,10})))</f>
        <v>0</v>
      </c>
      <c r="AI37" s="1177"/>
      <c r="AJ37" s="1177"/>
      <c r="AK37" s="1177"/>
      <c r="AL37" s="1177"/>
      <c r="AM37" s="226" t="s">
        <v>265</v>
      </c>
      <c r="AN37" s="1185"/>
      <c r="AO37" s="1186"/>
      <c r="AP37" s="1116" t="s">
        <v>273</v>
      </c>
      <c r="AQ37" s="1116"/>
      <c r="AR37" s="1177">
        <f>IF(AN37="",0,INDEX({1990,3880,5870},MATCH(AN37,{0,5,10})))</f>
        <v>0</v>
      </c>
      <c r="AS37" s="1177"/>
      <c r="AT37" s="1177"/>
      <c r="AU37" s="1177"/>
      <c r="AV37" s="1177"/>
      <c r="AW37" s="227" t="s">
        <v>265</v>
      </c>
      <c r="AX37" s="1178">
        <f t="shared" si="14"/>
        <v>0</v>
      </c>
      <c r="AY37" s="1177"/>
      <c r="AZ37" s="1177"/>
      <c r="BA37" s="1177"/>
      <c r="BB37" s="1177"/>
      <c r="BC37" s="1177"/>
      <c r="BD37" s="1177"/>
      <c r="BE37" s="1177"/>
      <c r="BF37" s="1177"/>
      <c r="BG37" s="187" t="s">
        <v>265</v>
      </c>
    </row>
    <row r="38" spans="1:64" ht="28.5" customHeight="1">
      <c r="A38" s="1190" t="s">
        <v>279</v>
      </c>
      <c r="B38" s="1191"/>
      <c r="C38" s="1192" t="s">
        <v>280</v>
      </c>
      <c r="D38" s="1193"/>
      <c r="E38" s="1193"/>
      <c r="F38" s="1193"/>
      <c r="G38" s="1193"/>
      <c r="H38" s="1193"/>
      <c r="I38" s="1194"/>
      <c r="J38" s="1186"/>
      <c r="K38" s="1186"/>
      <c r="L38" s="1116" t="s">
        <v>273</v>
      </c>
      <c r="M38" s="1116"/>
      <c r="N38" s="1177">
        <f>IF(J38="",0,INDEX({860,1880,2620},MATCH(J38,{0,5,10})))</f>
        <v>0</v>
      </c>
      <c r="O38" s="1177"/>
      <c r="P38" s="1177"/>
      <c r="Q38" s="1177"/>
      <c r="R38" s="1177"/>
      <c r="S38" s="226" t="s">
        <v>265</v>
      </c>
      <c r="T38" s="1185"/>
      <c r="U38" s="1186"/>
      <c r="V38" s="1116" t="s">
        <v>273</v>
      </c>
      <c r="W38" s="1116"/>
      <c r="X38" s="1177">
        <f>IF(T38="",0,INDEX({860,1880,2620},MATCH(T38,{0,5,10})))</f>
        <v>0</v>
      </c>
      <c r="Y38" s="1177"/>
      <c r="Z38" s="1177"/>
      <c r="AA38" s="1177"/>
      <c r="AB38" s="1177"/>
      <c r="AC38" s="226" t="s">
        <v>265</v>
      </c>
      <c r="AD38" s="1185"/>
      <c r="AE38" s="1186"/>
      <c r="AF38" s="1116" t="s">
        <v>273</v>
      </c>
      <c r="AG38" s="1116"/>
      <c r="AH38" s="1177">
        <f>IF(AD38="",0,INDEX({860,1880,2620},MATCH(AD38,{0,5,10})))</f>
        <v>0</v>
      </c>
      <c r="AI38" s="1177"/>
      <c r="AJ38" s="1177"/>
      <c r="AK38" s="1177"/>
      <c r="AL38" s="1177"/>
      <c r="AM38" s="226" t="s">
        <v>265</v>
      </c>
      <c r="AN38" s="1185"/>
      <c r="AO38" s="1186"/>
      <c r="AP38" s="1116" t="s">
        <v>273</v>
      </c>
      <c r="AQ38" s="1116"/>
      <c r="AR38" s="1177">
        <f>IF(AN38="",0,INDEX({860,1880,2620},MATCH(AN38,{0,5,10})))</f>
        <v>0</v>
      </c>
      <c r="AS38" s="1177"/>
      <c r="AT38" s="1177"/>
      <c r="AU38" s="1177"/>
      <c r="AV38" s="1177"/>
      <c r="AW38" s="227" t="s">
        <v>265</v>
      </c>
      <c r="AX38" s="1178">
        <f>N38+X38+AH38+AR38</f>
        <v>0</v>
      </c>
      <c r="AY38" s="1177"/>
      <c r="AZ38" s="1177"/>
      <c r="BA38" s="1177"/>
      <c r="BB38" s="1177"/>
      <c r="BC38" s="1177"/>
      <c r="BD38" s="1177"/>
      <c r="BE38" s="1177"/>
      <c r="BF38" s="1177"/>
      <c r="BG38" s="187" t="s">
        <v>265</v>
      </c>
      <c r="BH38" s="150"/>
      <c r="BI38" s="150"/>
      <c r="BJ38" s="150"/>
      <c r="BK38" s="150"/>
      <c r="BL38" s="150"/>
    </row>
    <row r="39" spans="1:64" ht="27" customHeight="1" thickBot="1">
      <c r="A39" s="1195" t="s">
        <v>201</v>
      </c>
      <c r="B39" s="1196"/>
      <c r="C39" s="1197" t="s">
        <v>278</v>
      </c>
      <c r="D39" s="1198"/>
      <c r="E39" s="1198"/>
      <c r="F39" s="1198"/>
      <c r="G39" s="1198"/>
      <c r="H39" s="1198"/>
      <c r="I39" s="1199"/>
      <c r="J39" s="1200"/>
      <c r="K39" s="1200"/>
      <c r="L39" s="1201" t="s">
        <v>273</v>
      </c>
      <c r="M39" s="1201"/>
      <c r="N39" s="1202">
        <f>IF(J39="",0,INDEX({910,1880,2520},MATCH(J39,{0,5,10})))</f>
        <v>0</v>
      </c>
      <c r="O39" s="1202"/>
      <c r="P39" s="1202"/>
      <c r="Q39" s="1202"/>
      <c r="R39" s="1202"/>
      <c r="S39" s="562" t="s">
        <v>265</v>
      </c>
      <c r="T39" s="1203"/>
      <c r="U39" s="1200"/>
      <c r="V39" s="1201" t="s">
        <v>273</v>
      </c>
      <c r="W39" s="1201"/>
      <c r="X39" s="1202">
        <f>IF(T39="",0,INDEX({910,1880,2520},MATCH(T39,{0,5,10})))</f>
        <v>0</v>
      </c>
      <c r="Y39" s="1202"/>
      <c r="Z39" s="1202"/>
      <c r="AA39" s="1202"/>
      <c r="AB39" s="1202"/>
      <c r="AC39" s="562" t="s">
        <v>265</v>
      </c>
      <c r="AD39" s="1203"/>
      <c r="AE39" s="1200"/>
      <c r="AF39" s="1201" t="s">
        <v>273</v>
      </c>
      <c r="AG39" s="1201"/>
      <c r="AH39" s="1202">
        <f>IF(AD39="",0,INDEX({910,1880,2520},MATCH(AD39,{0,5,10})))</f>
        <v>0</v>
      </c>
      <c r="AI39" s="1202"/>
      <c r="AJ39" s="1202"/>
      <c r="AK39" s="1202"/>
      <c r="AL39" s="1202"/>
      <c r="AM39" s="562" t="s">
        <v>276</v>
      </c>
      <c r="AN39" s="1203"/>
      <c r="AO39" s="1200"/>
      <c r="AP39" s="1201" t="s">
        <v>273</v>
      </c>
      <c r="AQ39" s="1201"/>
      <c r="AR39" s="1202">
        <f>IF(AN39="",0,INDEX({910,1880,2520},MATCH(AN39,{0,5,10})))</f>
        <v>0</v>
      </c>
      <c r="AS39" s="1202"/>
      <c r="AT39" s="1202"/>
      <c r="AU39" s="1202"/>
      <c r="AV39" s="1202"/>
      <c r="AW39" s="228" t="s">
        <v>265</v>
      </c>
      <c r="AX39" s="1204">
        <f t="shared" si="14"/>
        <v>0</v>
      </c>
      <c r="AY39" s="1202"/>
      <c r="AZ39" s="1202"/>
      <c r="BA39" s="1202"/>
      <c r="BB39" s="1202"/>
      <c r="BC39" s="1202"/>
      <c r="BD39" s="1202"/>
      <c r="BE39" s="1202"/>
      <c r="BF39" s="1202"/>
      <c r="BG39" s="563" t="s">
        <v>265</v>
      </c>
      <c r="BH39" s="150"/>
      <c r="BI39" s="150"/>
      <c r="BJ39" s="150"/>
      <c r="BK39" s="150"/>
      <c r="BL39" s="150"/>
    </row>
    <row r="40" spans="1:64" ht="24.9" customHeight="1" thickTop="1" thickBot="1">
      <c r="A40" s="1179" t="s">
        <v>281</v>
      </c>
      <c r="B40" s="1180"/>
      <c r="C40" s="1180"/>
      <c r="D40" s="1180"/>
      <c r="E40" s="1180"/>
      <c r="F40" s="1180"/>
      <c r="G40" s="1180"/>
      <c r="H40" s="1180"/>
      <c r="I40" s="1181"/>
      <c r="J40" s="1182">
        <f>SUM(N33:R39)</f>
        <v>0</v>
      </c>
      <c r="K40" s="1182"/>
      <c r="L40" s="1182"/>
      <c r="M40" s="1182"/>
      <c r="N40" s="1182"/>
      <c r="O40" s="1182"/>
      <c r="P40" s="1182"/>
      <c r="Q40" s="1182"/>
      <c r="R40" s="1182"/>
      <c r="S40" s="559" t="s">
        <v>265</v>
      </c>
      <c r="T40" s="1183">
        <f>SUM(X33:AB39)</f>
        <v>0</v>
      </c>
      <c r="U40" s="1182"/>
      <c r="V40" s="1182"/>
      <c r="W40" s="1182"/>
      <c r="X40" s="1182"/>
      <c r="Y40" s="1182"/>
      <c r="Z40" s="1182"/>
      <c r="AA40" s="1182"/>
      <c r="AB40" s="1182"/>
      <c r="AC40" s="560" t="s">
        <v>265</v>
      </c>
      <c r="AD40" s="1183">
        <f>SUM(AH33:AL39)</f>
        <v>0</v>
      </c>
      <c r="AE40" s="1182"/>
      <c r="AF40" s="1182"/>
      <c r="AG40" s="1182"/>
      <c r="AH40" s="1182"/>
      <c r="AI40" s="1182"/>
      <c r="AJ40" s="1182"/>
      <c r="AK40" s="1182"/>
      <c r="AL40" s="1182"/>
      <c r="AM40" s="560" t="s">
        <v>265</v>
      </c>
      <c r="AN40" s="1183">
        <f>SUM(AR33:AV39)</f>
        <v>0</v>
      </c>
      <c r="AO40" s="1182"/>
      <c r="AP40" s="1182"/>
      <c r="AQ40" s="1182"/>
      <c r="AR40" s="1182"/>
      <c r="AS40" s="1182"/>
      <c r="AT40" s="1182"/>
      <c r="AU40" s="1182"/>
      <c r="AV40" s="1182"/>
      <c r="AW40" s="560" t="s">
        <v>265</v>
      </c>
      <c r="AX40" s="1184">
        <f>SUM(AX33:BF39)</f>
        <v>0</v>
      </c>
      <c r="AY40" s="1182"/>
      <c r="AZ40" s="1182"/>
      <c r="BA40" s="1182"/>
      <c r="BB40" s="1182"/>
      <c r="BC40" s="1182"/>
      <c r="BD40" s="1182"/>
      <c r="BE40" s="1182"/>
      <c r="BF40" s="1182"/>
      <c r="BG40" s="561" t="s">
        <v>265</v>
      </c>
      <c r="BH40" s="191"/>
      <c r="BI40" s="191"/>
      <c r="BJ40" s="191"/>
      <c r="BK40" s="191"/>
      <c r="BL40" s="191"/>
    </row>
    <row r="41" spans="1:64" ht="5.0999999999999996" customHeight="1">
      <c r="BC41" s="192"/>
      <c r="BD41" s="193"/>
      <c r="BE41" s="193"/>
      <c r="BF41" s="193"/>
      <c r="BG41" s="193"/>
      <c r="BH41" s="193"/>
      <c r="BI41" s="193"/>
      <c r="BJ41" s="193"/>
      <c r="BK41" s="193"/>
      <c r="BL41" s="193"/>
    </row>
    <row r="42" spans="1:64" ht="14.25" customHeight="1" thickBot="1">
      <c r="A42" s="1170" t="s">
        <v>282</v>
      </c>
      <c r="B42" s="1170"/>
      <c r="C42" s="1170"/>
      <c r="D42" s="1170"/>
      <c r="E42" s="1170"/>
      <c r="F42" s="1170"/>
      <c r="G42" s="1170"/>
      <c r="H42" s="1170"/>
      <c r="I42" s="1170"/>
      <c r="J42" s="1170"/>
      <c r="K42" s="1170"/>
      <c r="L42" s="1170"/>
      <c r="M42" s="1170"/>
      <c r="N42" s="1170"/>
      <c r="O42" s="1170"/>
      <c r="P42" s="1170"/>
      <c r="Q42" s="1170"/>
      <c r="R42" s="1170"/>
      <c r="BC42" s="192"/>
      <c r="BD42" s="193"/>
      <c r="BE42" s="193"/>
      <c r="BF42" s="193"/>
      <c r="BG42" s="193"/>
      <c r="BH42" s="193"/>
      <c r="BI42" s="193"/>
      <c r="BJ42" s="193"/>
      <c r="BK42" s="193"/>
      <c r="BL42" s="193"/>
    </row>
    <row r="43" spans="1:64" ht="15" customHeight="1" thickBot="1">
      <c r="A43" s="1171" t="s">
        <v>283</v>
      </c>
      <c r="B43" s="1172"/>
      <c r="C43" s="1172"/>
      <c r="D43" s="1172"/>
      <c r="E43" s="1172"/>
      <c r="F43" s="1172"/>
      <c r="G43" s="1172"/>
      <c r="H43" s="1172"/>
      <c r="I43" s="1173"/>
      <c r="J43" s="1174" t="str">
        <f>①申請書!$I$34</f>
        <v>　月　日(　)</v>
      </c>
      <c r="K43" s="1174"/>
      <c r="L43" s="1174"/>
      <c r="M43" s="1174"/>
      <c r="N43" s="1174"/>
      <c r="O43" s="1174"/>
      <c r="P43" s="1174"/>
      <c r="Q43" s="1174"/>
      <c r="R43" s="1174"/>
      <c r="S43" s="1175"/>
      <c r="T43" s="1176" t="str">
        <f>①申請書!$R$34</f>
        <v>　月　日(　)</v>
      </c>
      <c r="U43" s="1174"/>
      <c r="V43" s="1174"/>
      <c r="W43" s="1174"/>
      <c r="X43" s="1174"/>
      <c r="Y43" s="1174"/>
      <c r="Z43" s="1174"/>
      <c r="AA43" s="1174"/>
      <c r="AB43" s="1174"/>
      <c r="AC43" s="1175"/>
      <c r="AD43" s="1176" t="str">
        <f>①申請書!$AA$34</f>
        <v>　月　日(　)</v>
      </c>
      <c r="AE43" s="1174"/>
      <c r="AF43" s="1174"/>
      <c r="AG43" s="1174"/>
      <c r="AH43" s="1174"/>
      <c r="AI43" s="1174"/>
      <c r="AJ43" s="1174"/>
      <c r="AK43" s="1174"/>
      <c r="AL43" s="1174"/>
      <c r="AM43" s="1175"/>
      <c r="AN43" s="1176" t="str">
        <f>①申請書!$AJ$34</f>
        <v>　月　日(　)</v>
      </c>
      <c r="AO43" s="1174"/>
      <c r="AP43" s="1174"/>
      <c r="AQ43" s="1174"/>
      <c r="AR43" s="1174"/>
      <c r="AS43" s="1174"/>
      <c r="AT43" s="1174"/>
      <c r="AU43" s="1174"/>
      <c r="AV43" s="1174"/>
      <c r="AW43" s="1174"/>
      <c r="AX43" s="1187" t="s">
        <v>264</v>
      </c>
      <c r="AY43" s="1188"/>
      <c r="AZ43" s="1188"/>
      <c r="BA43" s="1188"/>
      <c r="BB43" s="1188"/>
      <c r="BC43" s="1188"/>
      <c r="BD43" s="1188"/>
      <c r="BE43" s="1188"/>
      <c r="BF43" s="1188"/>
      <c r="BG43" s="1189"/>
      <c r="BH43" s="193"/>
      <c r="BI43" s="193"/>
      <c r="BJ43" s="193"/>
      <c r="BK43" s="193"/>
      <c r="BL43" s="193"/>
    </row>
    <row r="44" spans="1:64" ht="23.1" customHeight="1" thickTop="1">
      <c r="A44" s="1124" t="s">
        <v>284</v>
      </c>
      <c r="B44" s="1161" t="s">
        <v>285</v>
      </c>
      <c r="C44" s="1162"/>
      <c r="D44" s="1163"/>
      <c r="E44" s="1164"/>
      <c r="F44" s="1164"/>
      <c r="G44" s="1164"/>
      <c r="H44" s="1164"/>
      <c r="I44" s="1165"/>
      <c r="J44" s="1169"/>
      <c r="K44" s="1157"/>
      <c r="L44" s="194" t="s">
        <v>286</v>
      </c>
      <c r="M44" s="195"/>
      <c r="N44" s="1158" t="s">
        <v>273</v>
      </c>
      <c r="O44" s="1158"/>
      <c r="P44" s="1159">
        <f>(IF(M44="",0,INDEX({0,0,0},MATCH(M44,{0,5,10}))))*J44</f>
        <v>0</v>
      </c>
      <c r="Q44" s="1159"/>
      <c r="R44" s="1159"/>
      <c r="S44" s="212" t="s">
        <v>276</v>
      </c>
      <c r="T44" s="1160"/>
      <c r="U44" s="1157"/>
      <c r="V44" s="194" t="s">
        <v>286</v>
      </c>
      <c r="W44" s="195"/>
      <c r="X44" s="1158" t="s">
        <v>273</v>
      </c>
      <c r="Y44" s="1158"/>
      <c r="Z44" s="1159">
        <f>(IF(W44="",0,INDEX({0,0,0},MATCH(W44,{0,5,10}))))*T44</f>
        <v>0</v>
      </c>
      <c r="AA44" s="1159"/>
      <c r="AB44" s="1159"/>
      <c r="AC44" s="213" t="s">
        <v>265</v>
      </c>
      <c r="AD44" s="1157"/>
      <c r="AE44" s="1157"/>
      <c r="AF44" s="194" t="s">
        <v>286</v>
      </c>
      <c r="AG44" s="195"/>
      <c r="AH44" s="1158" t="s">
        <v>273</v>
      </c>
      <c r="AI44" s="1158"/>
      <c r="AJ44" s="1159">
        <f>(IF(AG44="",0,INDEX({0,0,0},MATCH(AG44,{0,5,10}))))*AD44</f>
        <v>0</v>
      </c>
      <c r="AK44" s="1159"/>
      <c r="AL44" s="1159"/>
      <c r="AM44" s="212" t="s">
        <v>265</v>
      </c>
      <c r="AN44" s="1160"/>
      <c r="AO44" s="1157"/>
      <c r="AP44" s="194" t="s">
        <v>286</v>
      </c>
      <c r="AQ44" s="195"/>
      <c r="AR44" s="1158" t="s">
        <v>273</v>
      </c>
      <c r="AS44" s="1158"/>
      <c r="AT44" s="1157">
        <f>(IF(AQ44="",0,INDEX({0,0,0},MATCH(AQ44,{0,5,10}))))*AN44</f>
        <v>0</v>
      </c>
      <c r="AU44" s="1157"/>
      <c r="AV44" s="1157"/>
      <c r="AW44" s="214" t="s">
        <v>265</v>
      </c>
      <c r="AX44" s="1155">
        <f t="shared" ref="AX44:AX49" si="15">P44+Z44+AJ44+AT44</f>
        <v>0</v>
      </c>
      <c r="AY44" s="1156"/>
      <c r="AZ44" s="1156"/>
      <c r="BA44" s="1156"/>
      <c r="BB44" s="1156"/>
      <c r="BC44" s="1156"/>
      <c r="BD44" s="1156"/>
      <c r="BE44" s="1156"/>
      <c r="BF44" s="1156"/>
      <c r="BG44" s="187" t="s">
        <v>265</v>
      </c>
      <c r="BH44" s="193"/>
      <c r="BI44" s="193"/>
      <c r="BJ44" s="193"/>
      <c r="BK44" s="193"/>
      <c r="BL44" s="193"/>
    </row>
    <row r="45" spans="1:64" ht="23.1" customHeight="1" thickBot="1">
      <c r="A45" s="1124"/>
      <c r="B45" s="1145" t="s">
        <v>287</v>
      </c>
      <c r="C45" s="1146"/>
      <c r="D45" s="1166"/>
      <c r="E45" s="1167"/>
      <c r="F45" s="1167"/>
      <c r="G45" s="1167"/>
      <c r="H45" s="1167"/>
      <c r="I45" s="1168"/>
      <c r="J45" s="1132"/>
      <c r="K45" s="1115"/>
      <c r="L45" s="196" t="s">
        <v>286</v>
      </c>
      <c r="M45" s="197"/>
      <c r="N45" s="1147" t="s">
        <v>273</v>
      </c>
      <c r="O45" s="1147"/>
      <c r="P45" s="1148">
        <f>(IF(M45="",0,INDEX({0,0,0},MATCH(M45,{0,5,10}))))*J45</f>
        <v>0</v>
      </c>
      <c r="Q45" s="1148"/>
      <c r="R45" s="1148"/>
      <c r="S45" s="215" t="s">
        <v>265</v>
      </c>
      <c r="T45" s="1123"/>
      <c r="U45" s="1115"/>
      <c r="V45" s="196" t="s">
        <v>286</v>
      </c>
      <c r="W45" s="197"/>
      <c r="X45" s="1147" t="s">
        <v>273</v>
      </c>
      <c r="Y45" s="1147"/>
      <c r="Z45" s="1148">
        <f>(IF(W45="",0,INDEX({0,0,0},MATCH(W45,{0,5,10}))))*T45</f>
        <v>0</v>
      </c>
      <c r="AA45" s="1148"/>
      <c r="AB45" s="1148"/>
      <c r="AC45" s="216" t="s">
        <v>265</v>
      </c>
      <c r="AD45" s="1115"/>
      <c r="AE45" s="1115"/>
      <c r="AF45" s="196" t="s">
        <v>286</v>
      </c>
      <c r="AG45" s="197"/>
      <c r="AH45" s="1147" t="s">
        <v>273</v>
      </c>
      <c r="AI45" s="1147"/>
      <c r="AJ45" s="1148">
        <f>(IF(AG45="",0,INDEX({0,0,0},MATCH(AG45,{0,5,10}))))*AD45</f>
        <v>0</v>
      </c>
      <c r="AK45" s="1148"/>
      <c r="AL45" s="1148"/>
      <c r="AM45" s="215" t="s">
        <v>265</v>
      </c>
      <c r="AN45" s="1123"/>
      <c r="AO45" s="1115"/>
      <c r="AP45" s="196" t="s">
        <v>286</v>
      </c>
      <c r="AQ45" s="197"/>
      <c r="AR45" s="1147" t="s">
        <v>273</v>
      </c>
      <c r="AS45" s="1147"/>
      <c r="AT45" s="1115">
        <f>(IF(AQ45="",0,INDEX({0,0,0},MATCH(AQ45,{0,5,10}))))*AN45</f>
        <v>0</v>
      </c>
      <c r="AU45" s="1115"/>
      <c r="AV45" s="1115"/>
      <c r="AW45" s="217" t="s">
        <v>265</v>
      </c>
      <c r="AX45" s="1149">
        <f t="shared" si="15"/>
        <v>0</v>
      </c>
      <c r="AY45" s="1148"/>
      <c r="AZ45" s="1148"/>
      <c r="BA45" s="1148"/>
      <c r="BB45" s="1148"/>
      <c r="BC45" s="1148"/>
      <c r="BD45" s="1148"/>
      <c r="BE45" s="1148"/>
      <c r="BF45" s="1148"/>
      <c r="BG45" s="188" t="s">
        <v>265</v>
      </c>
      <c r="BH45" s="193"/>
      <c r="BI45" s="193"/>
      <c r="BJ45" s="193"/>
      <c r="BK45" s="193"/>
      <c r="BL45" s="193"/>
    </row>
    <row r="46" spans="1:64" ht="23.1" customHeight="1">
      <c r="A46" s="1150" t="s">
        <v>288</v>
      </c>
      <c r="B46" s="1136" t="s">
        <v>285</v>
      </c>
      <c r="C46" s="1137"/>
      <c r="D46" s="1138" t="s">
        <v>289</v>
      </c>
      <c r="E46" s="1139"/>
      <c r="F46" s="1139"/>
      <c r="G46" s="1139"/>
      <c r="H46" s="1139"/>
      <c r="I46" s="1140"/>
      <c r="J46" s="1144"/>
      <c r="K46" s="1134"/>
      <c r="L46" s="198" t="s">
        <v>286</v>
      </c>
      <c r="M46" s="199"/>
      <c r="N46" s="1126" t="s">
        <v>273</v>
      </c>
      <c r="O46" s="1126"/>
      <c r="P46" s="1133">
        <f>(IF(M46="",0,INDEX({305,575,785},MATCH(M46,{0,5,10}))))*J46</f>
        <v>0</v>
      </c>
      <c r="Q46" s="1133"/>
      <c r="R46" s="1133"/>
      <c r="S46" s="218" t="s">
        <v>265</v>
      </c>
      <c r="T46" s="1135"/>
      <c r="U46" s="1134"/>
      <c r="V46" s="198" t="s">
        <v>286</v>
      </c>
      <c r="W46" s="199"/>
      <c r="X46" s="1126" t="s">
        <v>273</v>
      </c>
      <c r="Y46" s="1126"/>
      <c r="Z46" s="1133">
        <f>(IF(W46="",0,INDEX({305,575,785},MATCH(W46,{0,5,10}))))*T46</f>
        <v>0</v>
      </c>
      <c r="AA46" s="1133"/>
      <c r="AB46" s="1133"/>
      <c r="AC46" s="219" t="s">
        <v>265</v>
      </c>
      <c r="AD46" s="1134"/>
      <c r="AE46" s="1134"/>
      <c r="AF46" s="198" t="s">
        <v>286</v>
      </c>
      <c r="AG46" s="199"/>
      <c r="AH46" s="1126" t="s">
        <v>273</v>
      </c>
      <c r="AI46" s="1126"/>
      <c r="AJ46" s="1133">
        <f>(IF(AG46="",0,INDEX({305,575,785},MATCH(AG46,{0,5,10}))))*AD46</f>
        <v>0</v>
      </c>
      <c r="AK46" s="1133"/>
      <c r="AL46" s="1133"/>
      <c r="AM46" s="218" t="s">
        <v>265</v>
      </c>
      <c r="AN46" s="1135"/>
      <c r="AO46" s="1134"/>
      <c r="AP46" s="198" t="s">
        <v>286</v>
      </c>
      <c r="AQ46" s="199"/>
      <c r="AR46" s="1126" t="s">
        <v>273</v>
      </c>
      <c r="AS46" s="1126"/>
      <c r="AT46" s="1127">
        <f>(IF(AQ46="",0,INDEX({305,575,785},MATCH(AQ46,{0,5,10}))))*AN46</f>
        <v>0</v>
      </c>
      <c r="AU46" s="1127"/>
      <c r="AV46" s="1127"/>
      <c r="AW46" s="220" t="s">
        <v>265</v>
      </c>
      <c r="AX46" s="1128">
        <f t="shared" si="15"/>
        <v>0</v>
      </c>
      <c r="AY46" s="1129"/>
      <c r="AZ46" s="1129"/>
      <c r="BA46" s="1129"/>
      <c r="BB46" s="1129"/>
      <c r="BC46" s="1129"/>
      <c r="BD46" s="1129"/>
      <c r="BE46" s="1129"/>
      <c r="BF46" s="1129"/>
      <c r="BG46" s="200" t="s">
        <v>265</v>
      </c>
      <c r="BH46" s="193"/>
      <c r="BI46" s="193"/>
      <c r="BJ46" s="193"/>
      <c r="BK46" s="193"/>
      <c r="BL46" s="193"/>
    </row>
    <row r="47" spans="1:64" ht="23.1" customHeight="1" thickBot="1">
      <c r="A47" s="1151"/>
      <c r="B47" s="1145" t="s">
        <v>287</v>
      </c>
      <c r="C47" s="1146"/>
      <c r="D47" s="1152"/>
      <c r="E47" s="1153"/>
      <c r="F47" s="1153"/>
      <c r="G47" s="1153"/>
      <c r="H47" s="1153"/>
      <c r="I47" s="1154"/>
      <c r="J47" s="1132"/>
      <c r="K47" s="1115"/>
      <c r="L47" s="196" t="s">
        <v>286</v>
      </c>
      <c r="M47" s="197"/>
      <c r="N47" s="1147" t="s">
        <v>273</v>
      </c>
      <c r="O47" s="1147"/>
      <c r="P47" s="1148">
        <f>(IF(M47="",0,INDEX({305,575,785},MATCH(M47,{0,5,10}))))*J47</f>
        <v>0</v>
      </c>
      <c r="Q47" s="1148"/>
      <c r="R47" s="1148"/>
      <c r="S47" s="215" t="s">
        <v>265</v>
      </c>
      <c r="T47" s="1123"/>
      <c r="U47" s="1115"/>
      <c r="V47" s="196" t="s">
        <v>286</v>
      </c>
      <c r="W47" s="197"/>
      <c r="X47" s="1147" t="s">
        <v>273</v>
      </c>
      <c r="Y47" s="1147"/>
      <c r="Z47" s="1148">
        <f>(IF(W47="",0,INDEX({305,575,785},MATCH(W47,{0,5,10}))))*T47</f>
        <v>0</v>
      </c>
      <c r="AA47" s="1148"/>
      <c r="AB47" s="1148"/>
      <c r="AC47" s="216" t="s">
        <v>265</v>
      </c>
      <c r="AD47" s="1115"/>
      <c r="AE47" s="1115"/>
      <c r="AF47" s="196" t="s">
        <v>286</v>
      </c>
      <c r="AG47" s="197"/>
      <c r="AH47" s="1147" t="s">
        <v>273</v>
      </c>
      <c r="AI47" s="1147"/>
      <c r="AJ47" s="1148">
        <f>(IF(AG47="",0,INDEX({305,575,785},MATCH(AG47,{0,5,10}))))*AD47</f>
        <v>0</v>
      </c>
      <c r="AK47" s="1148"/>
      <c r="AL47" s="1148"/>
      <c r="AM47" s="215" t="s">
        <v>265</v>
      </c>
      <c r="AN47" s="1123"/>
      <c r="AO47" s="1115"/>
      <c r="AP47" s="196" t="s">
        <v>286</v>
      </c>
      <c r="AQ47" s="197"/>
      <c r="AR47" s="1147" t="s">
        <v>273</v>
      </c>
      <c r="AS47" s="1147"/>
      <c r="AT47" s="1115">
        <f>(IF(AQ47="",0,INDEX({305,575,785},MATCH(AQ47,{0,5,10}))))*AN47</f>
        <v>0</v>
      </c>
      <c r="AU47" s="1115"/>
      <c r="AV47" s="1115"/>
      <c r="AW47" s="217" t="s">
        <v>265</v>
      </c>
      <c r="AX47" s="1149">
        <f t="shared" si="15"/>
        <v>0</v>
      </c>
      <c r="AY47" s="1148"/>
      <c r="AZ47" s="1148"/>
      <c r="BA47" s="1148"/>
      <c r="BB47" s="1148"/>
      <c r="BC47" s="1148"/>
      <c r="BD47" s="1148"/>
      <c r="BE47" s="1148"/>
      <c r="BF47" s="1148"/>
      <c r="BG47" s="201" t="s">
        <v>265</v>
      </c>
      <c r="BH47" s="193"/>
      <c r="BI47" s="193"/>
      <c r="BJ47" s="193"/>
      <c r="BK47" s="193"/>
      <c r="BL47" s="193"/>
    </row>
    <row r="48" spans="1:64" ht="23.1" customHeight="1">
      <c r="A48" s="1124" t="s">
        <v>87</v>
      </c>
      <c r="B48" s="1136" t="s">
        <v>285</v>
      </c>
      <c r="C48" s="1137"/>
      <c r="D48" s="1138" t="s">
        <v>290</v>
      </c>
      <c r="E48" s="1139"/>
      <c r="F48" s="1139"/>
      <c r="G48" s="1139"/>
      <c r="H48" s="1139"/>
      <c r="I48" s="1140"/>
      <c r="J48" s="1144"/>
      <c r="K48" s="1134"/>
      <c r="L48" s="198" t="s">
        <v>286</v>
      </c>
      <c r="M48" s="199"/>
      <c r="N48" s="1126" t="s">
        <v>273</v>
      </c>
      <c r="O48" s="1126"/>
      <c r="P48" s="1133">
        <f>(IF(M48="",0,INDEX({610,1150,1570},MATCH(M48,{0,5,10}))))*J48</f>
        <v>0</v>
      </c>
      <c r="Q48" s="1133"/>
      <c r="R48" s="1133"/>
      <c r="S48" s="218" t="s">
        <v>265</v>
      </c>
      <c r="T48" s="1135"/>
      <c r="U48" s="1134"/>
      <c r="V48" s="198" t="s">
        <v>286</v>
      </c>
      <c r="W48" s="199"/>
      <c r="X48" s="1126" t="s">
        <v>273</v>
      </c>
      <c r="Y48" s="1126"/>
      <c r="Z48" s="1133">
        <f>(IF(W48="",0,INDEX({610,1150,1570},MATCH(W48,{0,5,10}))))*T48</f>
        <v>0</v>
      </c>
      <c r="AA48" s="1133"/>
      <c r="AB48" s="1133"/>
      <c r="AC48" s="219" t="s">
        <v>265</v>
      </c>
      <c r="AD48" s="1134"/>
      <c r="AE48" s="1134"/>
      <c r="AF48" s="198" t="s">
        <v>286</v>
      </c>
      <c r="AG48" s="199"/>
      <c r="AH48" s="1126" t="s">
        <v>273</v>
      </c>
      <c r="AI48" s="1126"/>
      <c r="AJ48" s="1133">
        <f>(IF(AG48="",0,INDEX({610,1150,1570},MATCH(AG48,{0,5,10}))))*AD48</f>
        <v>0</v>
      </c>
      <c r="AK48" s="1133"/>
      <c r="AL48" s="1133"/>
      <c r="AM48" s="218" t="s">
        <v>265</v>
      </c>
      <c r="AN48" s="1135"/>
      <c r="AO48" s="1134"/>
      <c r="AP48" s="198" t="s">
        <v>286</v>
      </c>
      <c r="AQ48" s="199"/>
      <c r="AR48" s="1126" t="s">
        <v>273</v>
      </c>
      <c r="AS48" s="1126"/>
      <c r="AT48" s="1127">
        <f>(IF(AQ48="",0,INDEX({610,1150,1570},MATCH(AQ48,{0,5,10}))))*AN48</f>
        <v>0</v>
      </c>
      <c r="AU48" s="1127"/>
      <c r="AV48" s="1127"/>
      <c r="AW48" s="220" t="s">
        <v>265</v>
      </c>
      <c r="AX48" s="1128">
        <f t="shared" si="15"/>
        <v>0</v>
      </c>
      <c r="AY48" s="1129"/>
      <c r="AZ48" s="1129"/>
      <c r="BA48" s="1129"/>
      <c r="BB48" s="1129"/>
      <c r="BC48" s="1129"/>
      <c r="BD48" s="1129"/>
      <c r="BE48" s="1129"/>
      <c r="BF48" s="1129"/>
      <c r="BG48" s="186" t="s">
        <v>265</v>
      </c>
      <c r="BH48" s="180"/>
      <c r="BI48" s="180"/>
      <c r="BJ48" s="180"/>
      <c r="BK48" s="180"/>
      <c r="BL48" s="180"/>
    </row>
    <row r="49" spans="1:59" ht="23.1" customHeight="1" thickBot="1">
      <c r="A49" s="1125"/>
      <c r="B49" s="1130" t="s">
        <v>287</v>
      </c>
      <c r="C49" s="1131"/>
      <c r="D49" s="1141"/>
      <c r="E49" s="1142"/>
      <c r="F49" s="1142"/>
      <c r="G49" s="1142"/>
      <c r="H49" s="1142"/>
      <c r="I49" s="1143"/>
      <c r="J49" s="1132"/>
      <c r="K49" s="1115"/>
      <c r="L49" s="196" t="s">
        <v>286</v>
      </c>
      <c r="M49" s="202"/>
      <c r="N49" s="1116" t="s">
        <v>273</v>
      </c>
      <c r="O49" s="1116"/>
      <c r="P49" s="1122">
        <f>(IF(M49="",0,INDEX({610,1150,1570},MATCH(M49,{0,5,10}))))*J49</f>
        <v>0</v>
      </c>
      <c r="Q49" s="1122"/>
      <c r="R49" s="1122"/>
      <c r="S49" s="221" t="s">
        <v>265</v>
      </c>
      <c r="T49" s="1123"/>
      <c r="U49" s="1115"/>
      <c r="V49" s="196" t="s">
        <v>286</v>
      </c>
      <c r="W49" s="202"/>
      <c r="X49" s="1116" t="s">
        <v>273</v>
      </c>
      <c r="Y49" s="1116"/>
      <c r="Z49" s="1122">
        <f>(IF(W49="",0,INDEX({610,1150,1570},MATCH(W49,{0,5,10}))))*T49</f>
        <v>0</v>
      </c>
      <c r="AA49" s="1122"/>
      <c r="AB49" s="1122"/>
      <c r="AC49" s="222" t="s">
        <v>265</v>
      </c>
      <c r="AD49" s="1115"/>
      <c r="AE49" s="1115"/>
      <c r="AF49" s="196" t="s">
        <v>286</v>
      </c>
      <c r="AG49" s="202"/>
      <c r="AH49" s="1116" t="s">
        <v>273</v>
      </c>
      <c r="AI49" s="1116"/>
      <c r="AJ49" s="1122">
        <f>(IF(AG49="",0,INDEX({610,1150,1570},MATCH(AG49,{0,5,10}))))*AD49</f>
        <v>0</v>
      </c>
      <c r="AK49" s="1122"/>
      <c r="AL49" s="1122"/>
      <c r="AM49" s="221" t="s">
        <v>265</v>
      </c>
      <c r="AN49" s="1123"/>
      <c r="AO49" s="1115"/>
      <c r="AP49" s="196" t="s">
        <v>286</v>
      </c>
      <c r="AQ49" s="202"/>
      <c r="AR49" s="1116" t="s">
        <v>273</v>
      </c>
      <c r="AS49" s="1116"/>
      <c r="AT49" s="1117">
        <f>(IF(AQ49="",0,INDEX({610,1150,1570},MATCH(AQ49,{0,5,10}))))*AN49</f>
        <v>0</v>
      </c>
      <c r="AU49" s="1117"/>
      <c r="AV49" s="1117"/>
      <c r="AW49" s="223" t="s">
        <v>265</v>
      </c>
      <c r="AX49" s="1111">
        <f t="shared" si="15"/>
        <v>0</v>
      </c>
      <c r="AY49" s="1112"/>
      <c r="AZ49" s="1112"/>
      <c r="BA49" s="1112"/>
      <c r="BB49" s="1112"/>
      <c r="BC49" s="1112"/>
      <c r="BD49" s="1112"/>
      <c r="BE49" s="1112"/>
      <c r="BF49" s="1112"/>
      <c r="BG49" s="188" t="s">
        <v>265</v>
      </c>
    </row>
    <row r="50" spans="1:59" ht="24.9" customHeight="1" thickTop="1" thickBot="1">
      <c r="A50" s="1118" t="s">
        <v>281</v>
      </c>
      <c r="B50" s="1119"/>
      <c r="C50" s="1119"/>
      <c r="D50" s="1119"/>
      <c r="E50" s="1119"/>
      <c r="F50" s="1119"/>
      <c r="G50" s="1119"/>
      <c r="H50" s="1119"/>
      <c r="I50" s="1120"/>
      <c r="J50" s="1121">
        <f>SUM(J44:K49)</f>
        <v>0</v>
      </c>
      <c r="K50" s="1107"/>
      <c r="L50" s="203" t="s">
        <v>286</v>
      </c>
      <c r="M50" s="1113">
        <f>SUM(P44:R49)</f>
        <v>0</v>
      </c>
      <c r="N50" s="1107"/>
      <c r="O50" s="1107"/>
      <c r="P50" s="1107"/>
      <c r="Q50" s="1107"/>
      <c r="R50" s="1107"/>
      <c r="S50" s="189" t="s">
        <v>265</v>
      </c>
      <c r="T50" s="1114">
        <f>SUM(T44:U49)</f>
        <v>0</v>
      </c>
      <c r="U50" s="1107"/>
      <c r="V50" s="203" t="s">
        <v>286</v>
      </c>
      <c r="W50" s="1113">
        <f>SUM(Z44:AB49)</f>
        <v>0</v>
      </c>
      <c r="X50" s="1107"/>
      <c r="Y50" s="1107"/>
      <c r="Z50" s="1107"/>
      <c r="AA50" s="1107"/>
      <c r="AB50" s="1107"/>
      <c r="AC50" s="204" t="s">
        <v>265</v>
      </c>
      <c r="AD50" s="1107">
        <f>SUM(AD44:AE49)</f>
        <v>0</v>
      </c>
      <c r="AE50" s="1107"/>
      <c r="AF50" s="203" t="s">
        <v>286</v>
      </c>
      <c r="AG50" s="1113">
        <f>SUM(AJ44:AL49)</f>
        <v>0</v>
      </c>
      <c r="AH50" s="1107"/>
      <c r="AI50" s="1107"/>
      <c r="AJ50" s="1107"/>
      <c r="AK50" s="1107"/>
      <c r="AL50" s="1107"/>
      <c r="AM50" s="205" t="s">
        <v>265</v>
      </c>
      <c r="AN50" s="1114">
        <f>SUM(AN44:AO49)</f>
        <v>0</v>
      </c>
      <c r="AO50" s="1107"/>
      <c r="AP50" s="203" t="s">
        <v>286</v>
      </c>
      <c r="AQ50" s="1113">
        <f>SUM(AT44:AV49)</f>
        <v>0</v>
      </c>
      <c r="AR50" s="1107"/>
      <c r="AS50" s="1107"/>
      <c r="AT50" s="1107"/>
      <c r="AU50" s="1107"/>
      <c r="AV50" s="1107"/>
      <c r="AW50" s="206" t="s">
        <v>265</v>
      </c>
      <c r="AX50" s="1106">
        <f>SUM(AX44:BF49)</f>
        <v>0</v>
      </c>
      <c r="AY50" s="1107"/>
      <c r="AZ50" s="1107"/>
      <c r="BA50" s="1107"/>
      <c r="BB50" s="1107"/>
      <c r="BC50" s="1107"/>
      <c r="BD50" s="1107"/>
      <c r="BE50" s="1107"/>
      <c r="BF50" s="1107"/>
      <c r="BG50" s="190" t="s">
        <v>265</v>
      </c>
    </row>
    <row r="51" spans="1:59" ht="5.0999999999999996" customHeight="1" thickBot="1">
      <c r="AG51" s="207"/>
    </row>
    <row r="52" spans="1:59" ht="24.9" customHeight="1" thickBot="1">
      <c r="A52" s="180"/>
      <c r="B52" s="180"/>
      <c r="C52" s="180"/>
      <c r="D52" s="180"/>
      <c r="E52" s="180"/>
      <c r="F52" s="180"/>
      <c r="G52" s="180"/>
      <c r="H52" s="180"/>
      <c r="I52" s="180"/>
      <c r="J52" s="180"/>
      <c r="K52" s="180"/>
      <c r="L52" s="180"/>
      <c r="M52" s="208"/>
      <c r="N52" s="208"/>
      <c r="O52" s="178"/>
      <c r="P52" s="208"/>
      <c r="Q52" s="208"/>
      <c r="R52" s="178"/>
      <c r="S52" s="208"/>
      <c r="T52" s="208"/>
      <c r="U52" s="178"/>
      <c r="V52" s="208"/>
      <c r="W52" s="208"/>
      <c r="X52" s="178"/>
      <c r="Y52" s="208"/>
      <c r="Z52" s="628" t="s">
        <v>705</v>
      </c>
      <c r="AA52" s="1108"/>
      <c r="AB52" s="1108"/>
      <c r="AC52" s="1108"/>
      <c r="AD52" s="1108"/>
      <c r="AE52" s="209"/>
      <c r="AF52" s="209"/>
      <c r="AM52" s="209"/>
      <c r="AN52" s="209"/>
      <c r="AO52" s="209"/>
      <c r="AP52" s="209"/>
      <c r="AQ52" s="210"/>
      <c r="AR52" s="1109" t="s">
        <v>291</v>
      </c>
      <c r="AS52" s="1110"/>
      <c r="AT52" s="1110"/>
      <c r="AU52" s="1110"/>
      <c r="AV52" s="1110"/>
      <c r="AW52" s="1110"/>
      <c r="AX52" s="1104">
        <f>SUM(AX16,AX40,AX50)</f>
        <v>0</v>
      </c>
      <c r="AY52" s="1105"/>
      <c r="AZ52" s="1105"/>
      <c r="BA52" s="1105"/>
      <c r="BB52" s="1105"/>
      <c r="BC52" s="1105"/>
      <c r="BD52" s="1105"/>
      <c r="BE52" s="1105"/>
      <c r="BF52" s="1105"/>
      <c r="BG52" s="211" t="s">
        <v>276</v>
      </c>
    </row>
    <row r="53" spans="1:59" ht="15" customHeight="1"/>
  </sheetData>
  <sheetProtection selectLockedCells="1"/>
  <mergeCells count="536">
    <mergeCell ref="A1:AJ1"/>
    <mergeCell ref="AP1:BG1"/>
    <mergeCell ref="AK1:AO1"/>
    <mergeCell ref="C35:I36"/>
    <mergeCell ref="A2:BA2"/>
    <mergeCell ref="A3:B4"/>
    <mergeCell ref="AA3:AE4"/>
    <mergeCell ref="AS3:AT4"/>
    <mergeCell ref="AU3:BG4"/>
    <mergeCell ref="AX7:BG8"/>
    <mergeCell ref="J8:L8"/>
    <mergeCell ref="M8:O8"/>
    <mergeCell ref="P8:S8"/>
    <mergeCell ref="T8:V8"/>
    <mergeCell ref="A6:R6"/>
    <mergeCell ref="AQ8:AS8"/>
    <mergeCell ref="AT8:AW8"/>
    <mergeCell ref="J9:K9"/>
    <mergeCell ref="M9:N9"/>
    <mergeCell ref="P9:R9"/>
    <mergeCell ref="T9:U9"/>
    <mergeCell ref="W9:X9"/>
    <mergeCell ref="Z9:AB9"/>
    <mergeCell ref="W8:Y8"/>
    <mergeCell ref="Z8:AC8"/>
    <mergeCell ref="AF3:AR4"/>
    <mergeCell ref="C3:Z4"/>
    <mergeCell ref="X6:BG6"/>
    <mergeCell ref="AD8:AF8"/>
    <mergeCell ref="AG8:AI8"/>
    <mergeCell ref="AJ8:AM8"/>
    <mergeCell ref="AN8:AP8"/>
    <mergeCell ref="A7:I8"/>
    <mergeCell ref="J7:S7"/>
    <mergeCell ref="T7:AC7"/>
    <mergeCell ref="AD7:AM7"/>
    <mergeCell ref="AN7:AW7"/>
    <mergeCell ref="AA5:AE5"/>
    <mergeCell ref="AF5:BG5"/>
    <mergeCell ref="AG10:AH10"/>
    <mergeCell ref="AJ10:AL10"/>
    <mergeCell ref="AN10:AO10"/>
    <mergeCell ref="AQ10:AR10"/>
    <mergeCell ref="AT10:AV10"/>
    <mergeCell ref="AX10:BF10"/>
    <mergeCell ref="AX9:BF9"/>
    <mergeCell ref="A10:C10"/>
    <mergeCell ref="D10:H10"/>
    <mergeCell ref="J10:K10"/>
    <mergeCell ref="M10:N10"/>
    <mergeCell ref="P10:R10"/>
    <mergeCell ref="T10:U10"/>
    <mergeCell ref="W10:X10"/>
    <mergeCell ref="Z10:AB10"/>
    <mergeCell ref="AD10:AE10"/>
    <mergeCell ref="AD9:AE9"/>
    <mergeCell ref="AG9:AH9"/>
    <mergeCell ref="AJ9:AL9"/>
    <mergeCell ref="AN9:AO9"/>
    <mergeCell ref="AQ9:AR9"/>
    <mergeCell ref="AT9:AV9"/>
    <mergeCell ref="A9:C9"/>
    <mergeCell ref="D9:I9"/>
    <mergeCell ref="AQ11:AR11"/>
    <mergeCell ref="AT11:AV11"/>
    <mergeCell ref="AX11:BF11"/>
    <mergeCell ref="A12:C12"/>
    <mergeCell ref="D12:H12"/>
    <mergeCell ref="J12:K12"/>
    <mergeCell ref="M12:N12"/>
    <mergeCell ref="P12:R12"/>
    <mergeCell ref="T12:U12"/>
    <mergeCell ref="W12:X12"/>
    <mergeCell ref="W11:X11"/>
    <mergeCell ref="Z11:AB11"/>
    <mergeCell ref="AD11:AE11"/>
    <mergeCell ref="AG11:AH11"/>
    <mergeCell ref="AJ11:AL11"/>
    <mergeCell ref="AN11:AO11"/>
    <mergeCell ref="A11:C11"/>
    <mergeCell ref="D11:H11"/>
    <mergeCell ref="J11:K11"/>
    <mergeCell ref="M11:N11"/>
    <mergeCell ref="P11:R11"/>
    <mergeCell ref="T11:U11"/>
    <mergeCell ref="AD13:AE13"/>
    <mergeCell ref="AG13:AH13"/>
    <mergeCell ref="AJ13:AL13"/>
    <mergeCell ref="AN13:AO13"/>
    <mergeCell ref="AQ13:AR13"/>
    <mergeCell ref="AT13:AV13"/>
    <mergeCell ref="AT12:AV12"/>
    <mergeCell ref="AX12:BF12"/>
    <mergeCell ref="A13:C13"/>
    <mergeCell ref="D13:H13"/>
    <mergeCell ref="J13:K13"/>
    <mergeCell ref="M13:N13"/>
    <mergeCell ref="P13:R13"/>
    <mergeCell ref="T13:U13"/>
    <mergeCell ref="W13:X13"/>
    <mergeCell ref="Z13:AB13"/>
    <mergeCell ref="Z12:AB12"/>
    <mergeCell ref="AD12:AE12"/>
    <mergeCell ref="AG12:AH12"/>
    <mergeCell ref="AJ12:AL12"/>
    <mergeCell ref="AN12:AO12"/>
    <mergeCell ref="AQ12:AR12"/>
    <mergeCell ref="A14:C14"/>
    <mergeCell ref="D14:H14"/>
    <mergeCell ref="J14:K14"/>
    <mergeCell ref="M14:N14"/>
    <mergeCell ref="P14:R14"/>
    <mergeCell ref="T14:U14"/>
    <mergeCell ref="W14:X14"/>
    <mergeCell ref="Z14:AB14"/>
    <mergeCell ref="AD14:AE14"/>
    <mergeCell ref="AX15:BF15"/>
    <mergeCell ref="AT15:AV15"/>
    <mergeCell ref="AG14:AH14"/>
    <mergeCell ref="AJ14:AL14"/>
    <mergeCell ref="AN14:AO14"/>
    <mergeCell ref="AQ14:AR14"/>
    <mergeCell ref="AT14:AV14"/>
    <mergeCell ref="AX14:BF14"/>
    <mergeCell ref="AX13:BF13"/>
    <mergeCell ref="A16:C17"/>
    <mergeCell ref="D17:I17"/>
    <mergeCell ref="D16:I16"/>
    <mergeCell ref="A15:C15"/>
    <mergeCell ref="D15:H15"/>
    <mergeCell ref="J15:K15"/>
    <mergeCell ref="M15:N15"/>
    <mergeCell ref="P15:R15"/>
    <mergeCell ref="T15:U15"/>
    <mergeCell ref="W15:X15"/>
    <mergeCell ref="Z15:AB15"/>
    <mergeCell ref="AJ16:AL16"/>
    <mergeCell ref="AN16:AO16"/>
    <mergeCell ref="AQ16:AR16"/>
    <mergeCell ref="AQ15:AR15"/>
    <mergeCell ref="AG16:AH16"/>
    <mergeCell ref="AD15:AE15"/>
    <mergeCell ref="AG15:AH15"/>
    <mergeCell ref="AJ15:AL15"/>
    <mergeCell ref="AN15:AO15"/>
    <mergeCell ref="AT16:AV16"/>
    <mergeCell ref="AX16:BF17"/>
    <mergeCell ref="BG16:BG17"/>
    <mergeCell ref="J17:R17"/>
    <mergeCell ref="T17:AB17"/>
    <mergeCell ref="AD17:AL17"/>
    <mergeCell ref="AN17:AV17"/>
    <mergeCell ref="Z16:AB16"/>
    <mergeCell ref="AD16:AE16"/>
    <mergeCell ref="W16:X16"/>
    <mergeCell ref="J16:K16"/>
    <mergeCell ref="M16:N16"/>
    <mergeCell ref="P16:R16"/>
    <mergeCell ref="T16:U16"/>
    <mergeCell ref="A19:X19"/>
    <mergeCell ref="A20:I21"/>
    <mergeCell ref="J20:S20"/>
    <mergeCell ref="T20:AC20"/>
    <mergeCell ref="AD20:AM20"/>
    <mergeCell ref="AN20:AW20"/>
    <mergeCell ref="AN21:AP21"/>
    <mergeCell ref="AQ21:AS21"/>
    <mergeCell ref="AT21:AW21"/>
    <mergeCell ref="BA22:BB22"/>
    <mergeCell ref="AX20:BG20"/>
    <mergeCell ref="J21:L21"/>
    <mergeCell ref="M21:O21"/>
    <mergeCell ref="P21:S21"/>
    <mergeCell ref="T21:V21"/>
    <mergeCell ref="W21:Y21"/>
    <mergeCell ref="Z21:AC21"/>
    <mergeCell ref="AD21:AF21"/>
    <mergeCell ref="AG21:AI21"/>
    <mergeCell ref="AJ21:AM21"/>
    <mergeCell ref="AX21:AZ21"/>
    <mergeCell ref="BA21:BC21"/>
    <mergeCell ref="BD21:BG21"/>
    <mergeCell ref="BD22:BF22"/>
    <mergeCell ref="AJ22:AL22"/>
    <mergeCell ref="AN22:AO22"/>
    <mergeCell ref="AQ22:AR22"/>
    <mergeCell ref="AT22:AV22"/>
    <mergeCell ref="AX23:AY23"/>
    <mergeCell ref="BA23:BB23"/>
    <mergeCell ref="BD23:BF23"/>
    <mergeCell ref="AJ23:AL23"/>
    <mergeCell ref="AN23:AO23"/>
    <mergeCell ref="AQ23:AR23"/>
    <mergeCell ref="AT23:AV23"/>
    <mergeCell ref="A22:I22"/>
    <mergeCell ref="J22:K22"/>
    <mergeCell ref="M22:N22"/>
    <mergeCell ref="A23:I23"/>
    <mergeCell ref="J23:K23"/>
    <mergeCell ref="M23:N23"/>
    <mergeCell ref="P23:R23"/>
    <mergeCell ref="T23:U23"/>
    <mergeCell ref="W23:X23"/>
    <mergeCell ref="Z23:AB23"/>
    <mergeCell ref="AD22:AE22"/>
    <mergeCell ref="AG22:AH22"/>
    <mergeCell ref="P22:R22"/>
    <mergeCell ref="T22:U22"/>
    <mergeCell ref="W22:X22"/>
    <mergeCell ref="Z22:AB22"/>
    <mergeCell ref="AX22:AY22"/>
    <mergeCell ref="J24:K24"/>
    <mergeCell ref="M24:N24"/>
    <mergeCell ref="P24:R24"/>
    <mergeCell ref="T24:U24"/>
    <mergeCell ref="W24:X24"/>
    <mergeCell ref="Z24:AB24"/>
    <mergeCell ref="AD23:AE23"/>
    <mergeCell ref="AG23:AH23"/>
    <mergeCell ref="AD25:AE25"/>
    <mergeCell ref="AG25:AH25"/>
    <mergeCell ref="AX24:AY24"/>
    <mergeCell ref="BA24:BB24"/>
    <mergeCell ref="BD24:BF24"/>
    <mergeCell ref="A25:I25"/>
    <mergeCell ref="J25:K25"/>
    <mergeCell ref="M25:N25"/>
    <mergeCell ref="P25:R25"/>
    <mergeCell ref="T25:U25"/>
    <mergeCell ref="W25:X25"/>
    <mergeCell ref="Z25:AB25"/>
    <mergeCell ref="AD24:AE24"/>
    <mergeCell ref="AG24:AH24"/>
    <mergeCell ref="AJ24:AL24"/>
    <mergeCell ref="AN24:AO24"/>
    <mergeCell ref="AQ24:AR24"/>
    <mergeCell ref="AT24:AV24"/>
    <mergeCell ref="AX25:AY25"/>
    <mergeCell ref="BA25:BB25"/>
    <mergeCell ref="BD25:BF25"/>
    <mergeCell ref="AJ25:AL25"/>
    <mergeCell ref="AN25:AO25"/>
    <mergeCell ref="AQ25:AR25"/>
    <mergeCell ref="AT25:AV25"/>
    <mergeCell ref="A24:I24"/>
    <mergeCell ref="AN27:AO27"/>
    <mergeCell ref="AQ27:AR27"/>
    <mergeCell ref="AT27:AV27"/>
    <mergeCell ref="A26:I26"/>
    <mergeCell ref="J26:K26"/>
    <mergeCell ref="M26:N26"/>
    <mergeCell ref="P26:R26"/>
    <mergeCell ref="T26:U26"/>
    <mergeCell ref="W26:X26"/>
    <mergeCell ref="Z26:AB26"/>
    <mergeCell ref="W28:X28"/>
    <mergeCell ref="Z28:AB28"/>
    <mergeCell ref="AD27:AE27"/>
    <mergeCell ref="AG27:AH27"/>
    <mergeCell ref="AX26:AY26"/>
    <mergeCell ref="BA26:BB26"/>
    <mergeCell ref="BD26:BF26"/>
    <mergeCell ref="A27:I27"/>
    <mergeCell ref="J27:K27"/>
    <mergeCell ref="M27:N27"/>
    <mergeCell ref="P27:R27"/>
    <mergeCell ref="T27:U27"/>
    <mergeCell ref="W27:X27"/>
    <mergeCell ref="Z27:AB27"/>
    <mergeCell ref="AD26:AE26"/>
    <mergeCell ref="AG26:AH26"/>
    <mergeCell ref="AJ26:AL26"/>
    <mergeCell ref="AN26:AO26"/>
    <mergeCell ref="AQ26:AR26"/>
    <mergeCell ref="AT26:AV26"/>
    <mergeCell ref="AX27:AY27"/>
    <mergeCell ref="BA27:BB27"/>
    <mergeCell ref="BD27:BF27"/>
    <mergeCell ref="AJ27:AL27"/>
    <mergeCell ref="AX28:AY28"/>
    <mergeCell ref="BA28:BB28"/>
    <mergeCell ref="BD28:BF28"/>
    <mergeCell ref="A29:I29"/>
    <mergeCell ref="J29:K29"/>
    <mergeCell ref="M29:N29"/>
    <mergeCell ref="P29:R29"/>
    <mergeCell ref="T29:U29"/>
    <mergeCell ref="W29:X29"/>
    <mergeCell ref="Z29:AB29"/>
    <mergeCell ref="AD28:AE28"/>
    <mergeCell ref="AG28:AH28"/>
    <mergeCell ref="AJ28:AL28"/>
    <mergeCell ref="AN28:AO28"/>
    <mergeCell ref="AQ28:AR28"/>
    <mergeCell ref="AT28:AV28"/>
    <mergeCell ref="AX29:AY29"/>
    <mergeCell ref="BA29:BB29"/>
    <mergeCell ref="BD29:BF29"/>
    <mergeCell ref="A28:I28"/>
    <mergeCell ref="J28:K28"/>
    <mergeCell ref="M28:N28"/>
    <mergeCell ref="P28:R28"/>
    <mergeCell ref="T28:U28"/>
    <mergeCell ref="A31:BA31"/>
    <mergeCell ref="A32:B32"/>
    <mergeCell ref="C32:I32"/>
    <mergeCell ref="J32:S32"/>
    <mergeCell ref="T32:AC32"/>
    <mergeCell ref="AD32:AM32"/>
    <mergeCell ref="AN32:AW32"/>
    <mergeCell ref="AD29:AE29"/>
    <mergeCell ref="AG29:AH29"/>
    <mergeCell ref="AJ29:AL29"/>
    <mergeCell ref="AN29:AO29"/>
    <mergeCell ref="AQ29:AR29"/>
    <mergeCell ref="AT29:AV29"/>
    <mergeCell ref="AF33:AG33"/>
    <mergeCell ref="AH33:AL33"/>
    <mergeCell ref="AN33:AO33"/>
    <mergeCell ref="AP33:AQ33"/>
    <mergeCell ref="AR33:AV33"/>
    <mergeCell ref="AX33:BF33"/>
    <mergeCell ref="AX32:BG32"/>
    <mergeCell ref="A33:B33"/>
    <mergeCell ref="C33:I33"/>
    <mergeCell ref="J33:K33"/>
    <mergeCell ref="L33:M33"/>
    <mergeCell ref="N33:R33"/>
    <mergeCell ref="T33:U33"/>
    <mergeCell ref="V33:W33"/>
    <mergeCell ref="X33:AB33"/>
    <mergeCell ref="AD33:AE33"/>
    <mergeCell ref="AP34:AQ34"/>
    <mergeCell ref="AR34:AV34"/>
    <mergeCell ref="AX34:BF34"/>
    <mergeCell ref="A35:B35"/>
    <mergeCell ref="J35:K35"/>
    <mergeCell ref="L35:M35"/>
    <mergeCell ref="N35:R35"/>
    <mergeCell ref="T35:U35"/>
    <mergeCell ref="V35:W35"/>
    <mergeCell ref="X35:AB35"/>
    <mergeCell ref="V34:W34"/>
    <mergeCell ref="X34:AB34"/>
    <mergeCell ref="AD34:AE34"/>
    <mergeCell ref="AF34:AG34"/>
    <mergeCell ref="AH34:AL34"/>
    <mergeCell ref="AN34:AO34"/>
    <mergeCell ref="A34:B34"/>
    <mergeCell ref="C34:I34"/>
    <mergeCell ref="J34:K34"/>
    <mergeCell ref="L34:M34"/>
    <mergeCell ref="N34:R34"/>
    <mergeCell ref="T34:U34"/>
    <mergeCell ref="AX35:BF35"/>
    <mergeCell ref="AD35:AE35"/>
    <mergeCell ref="AF35:AG35"/>
    <mergeCell ref="AH35:AL35"/>
    <mergeCell ref="AN35:AO35"/>
    <mergeCell ref="AP35:AQ35"/>
    <mergeCell ref="AR35:AV35"/>
    <mergeCell ref="AH36:AL36"/>
    <mergeCell ref="AN36:AO36"/>
    <mergeCell ref="AP36:AQ36"/>
    <mergeCell ref="AN37:AO37"/>
    <mergeCell ref="AP37:AQ37"/>
    <mergeCell ref="AR36:AV36"/>
    <mergeCell ref="AF36:AG36"/>
    <mergeCell ref="AX36:BF36"/>
    <mergeCell ref="A37:B37"/>
    <mergeCell ref="C37:I37"/>
    <mergeCell ref="J37:K37"/>
    <mergeCell ref="L37:M37"/>
    <mergeCell ref="N37:R37"/>
    <mergeCell ref="T37:U37"/>
    <mergeCell ref="AR37:AV37"/>
    <mergeCell ref="AX37:BF37"/>
    <mergeCell ref="A36:B36"/>
    <mergeCell ref="J36:K36"/>
    <mergeCell ref="L36:M36"/>
    <mergeCell ref="N36:R36"/>
    <mergeCell ref="T36:U36"/>
    <mergeCell ref="V36:W36"/>
    <mergeCell ref="X36:AB36"/>
    <mergeCell ref="AD36:AE36"/>
    <mergeCell ref="AD39:AE39"/>
    <mergeCell ref="AF39:AG39"/>
    <mergeCell ref="AH39:AL39"/>
    <mergeCell ref="AN39:AO39"/>
    <mergeCell ref="AX39:BF39"/>
    <mergeCell ref="AR39:AV39"/>
    <mergeCell ref="V39:W39"/>
    <mergeCell ref="X39:AB39"/>
    <mergeCell ref="V37:W37"/>
    <mergeCell ref="X37:AB37"/>
    <mergeCell ref="AD37:AE37"/>
    <mergeCell ref="AF37:AG37"/>
    <mergeCell ref="AH37:AL37"/>
    <mergeCell ref="AP39:AQ39"/>
    <mergeCell ref="J38:K38"/>
    <mergeCell ref="L38:M38"/>
    <mergeCell ref="N38:R38"/>
    <mergeCell ref="T38:U38"/>
    <mergeCell ref="A39:B39"/>
    <mergeCell ref="C39:I39"/>
    <mergeCell ref="J39:K39"/>
    <mergeCell ref="L39:M39"/>
    <mergeCell ref="N39:R39"/>
    <mergeCell ref="T39:U39"/>
    <mergeCell ref="A42:R42"/>
    <mergeCell ref="A43:I43"/>
    <mergeCell ref="J43:S43"/>
    <mergeCell ref="T43:AC43"/>
    <mergeCell ref="AD43:AM43"/>
    <mergeCell ref="AN43:AW43"/>
    <mergeCell ref="AR38:AV38"/>
    <mergeCell ref="AX38:BF38"/>
    <mergeCell ref="A40:I40"/>
    <mergeCell ref="J40:R40"/>
    <mergeCell ref="T40:AB40"/>
    <mergeCell ref="AD40:AL40"/>
    <mergeCell ref="AN40:AV40"/>
    <mergeCell ref="AX40:BF40"/>
    <mergeCell ref="X38:AB38"/>
    <mergeCell ref="AD38:AE38"/>
    <mergeCell ref="V38:W38"/>
    <mergeCell ref="AX43:BG43"/>
    <mergeCell ref="AH38:AL38"/>
    <mergeCell ref="AN38:AO38"/>
    <mergeCell ref="AP38:AQ38"/>
    <mergeCell ref="AF38:AG38"/>
    <mergeCell ref="A38:B38"/>
    <mergeCell ref="C38:I38"/>
    <mergeCell ref="A44:A45"/>
    <mergeCell ref="B44:C44"/>
    <mergeCell ref="D44:I45"/>
    <mergeCell ref="J44:K44"/>
    <mergeCell ref="N44:O44"/>
    <mergeCell ref="P44:R44"/>
    <mergeCell ref="T44:U44"/>
    <mergeCell ref="X44:Y44"/>
    <mergeCell ref="Z44:AB44"/>
    <mergeCell ref="AX44:BF44"/>
    <mergeCell ref="B45:C45"/>
    <mergeCell ref="J45:K45"/>
    <mergeCell ref="N45:O45"/>
    <mergeCell ref="P45:R45"/>
    <mergeCell ref="T45:U45"/>
    <mergeCell ref="X45:Y45"/>
    <mergeCell ref="Z45:AB45"/>
    <mergeCell ref="AD45:AE45"/>
    <mergeCell ref="AH45:AI45"/>
    <mergeCell ref="AD44:AE44"/>
    <mergeCell ref="AH44:AI44"/>
    <mergeCell ref="AJ44:AL44"/>
    <mergeCell ref="AN44:AO44"/>
    <mergeCell ref="AR44:AS44"/>
    <mergeCell ref="AT44:AV44"/>
    <mergeCell ref="AJ45:AL45"/>
    <mergeCell ref="AN45:AO45"/>
    <mergeCell ref="AR45:AS45"/>
    <mergeCell ref="AT45:AV45"/>
    <mergeCell ref="AX45:BF45"/>
    <mergeCell ref="A46:A47"/>
    <mergeCell ref="B46:C46"/>
    <mergeCell ref="D46:I47"/>
    <mergeCell ref="J46:K46"/>
    <mergeCell ref="N46:O46"/>
    <mergeCell ref="AJ46:AL46"/>
    <mergeCell ref="AN46:AO46"/>
    <mergeCell ref="AR46:AS46"/>
    <mergeCell ref="AT46:AV46"/>
    <mergeCell ref="X47:Y47"/>
    <mergeCell ref="Z47:AB47"/>
    <mergeCell ref="AX46:BF46"/>
    <mergeCell ref="B47:C47"/>
    <mergeCell ref="J47:K47"/>
    <mergeCell ref="N47:O47"/>
    <mergeCell ref="P47:R47"/>
    <mergeCell ref="T47:U47"/>
    <mergeCell ref="P46:R46"/>
    <mergeCell ref="T46:U46"/>
    <mergeCell ref="X46:Y46"/>
    <mergeCell ref="Z46:AB46"/>
    <mergeCell ref="AD46:AE46"/>
    <mergeCell ref="AH46:AI46"/>
    <mergeCell ref="AR47:AS47"/>
    <mergeCell ref="AT47:AV47"/>
    <mergeCell ref="AD47:AE47"/>
    <mergeCell ref="AH47:AI47"/>
    <mergeCell ref="AJ47:AL47"/>
    <mergeCell ref="AN47:AO47"/>
    <mergeCell ref="AX47:BF47"/>
    <mergeCell ref="AT48:AV48"/>
    <mergeCell ref="AX48:BF48"/>
    <mergeCell ref="B49:C49"/>
    <mergeCell ref="J49:K49"/>
    <mergeCell ref="N49:O49"/>
    <mergeCell ref="P49:R49"/>
    <mergeCell ref="T49:U49"/>
    <mergeCell ref="X49:Y49"/>
    <mergeCell ref="Z49:AB49"/>
    <mergeCell ref="X48:Y48"/>
    <mergeCell ref="Z48:AB48"/>
    <mergeCell ref="AD48:AE48"/>
    <mergeCell ref="AH48:AI48"/>
    <mergeCell ref="AJ48:AL48"/>
    <mergeCell ref="AN48:AO48"/>
    <mergeCell ref="B48:C48"/>
    <mergeCell ref="D48:I49"/>
    <mergeCell ref="J48:K48"/>
    <mergeCell ref="N48:O48"/>
    <mergeCell ref="P48:R48"/>
    <mergeCell ref="T48:U48"/>
    <mergeCell ref="A50:I50"/>
    <mergeCell ref="J50:K50"/>
    <mergeCell ref="M50:R50"/>
    <mergeCell ref="T50:U50"/>
    <mergeCell ref="W50:AB50"/>
    <mergeCell ref="AD50:AE50"/>
    <mergeCell ref="AJ49:AL49"/>
    <mergeCell ref="AN49:AO49"/>
    <mergeCell ref="AR49:AS49"/>
    <mergeCell ref="A48:A49"/>
    <mergeCell ref="AR48:AS48"/>
    <mergeCell ref="AX52:BF52"/>
    <mergeCell ref="AX50:BF50"/>
    <mergeCell ref="Z52:AD52"/>
    <mergeCell ref="AR52:AW52"/>
    <mergeCell ref="AX49:BF49"/>
    <mergeCell ref="AG50:AL50"/>
    <mergeCell ref="AN50:AO50"/>
    <mergeCell ref="AQ50:AV50"/>
    <mergeCell ref="AD49:AE49"/>
    <mergeCell ref="AH49:AI49"/>
    <mergeCell ref="AT49:AV49"/>
  </mergeCells>
  <phoneticPr fontId="2"/>
  <conditionalFormatting sqref="C3 AX52:BD52">
    <cfRule type="cellIs" dxfId="133" priority="48" stopIfTrue="1" operator="equal">
      <formula>0</formula>
    </cfRule>
  </conditionalFormatting>
  <conditionalFormatting sqref="C33:C35">
    <cfRule type="cellIs" dxfId="132" priority="36" stopIfTrue="1" operator="equal">
      <formula>0</formula>
    </cfRule>
  </conditionalFormatting>
  <conditionalFormatting sqref="D46">
    <cfRule type="cellIs" dxfId="131" priority="33" stopIfTrue="1" operator="equal">
      <formula>0</formula>
    </cfRule>
  </conditionalFormatting>
  <conditionalFormatting sqref="D48">
    <cfRule type="cellIs" dxfId="130" priority="32" stopIfTrue="1" operator="equal">
      <formula>0</formula>
    </cfRule>
  </conditionalFormatting>
  <conditionalFormatting sqref="J7 T7 AD7">
    <cfRule type="cellIs" dxfId="129" priority="7" stopIfTrue="1" operator="equal">
      <formula>"　月　日(　)"</formula>
    </cfRule>
  </conditionalFormatting>
  <conditionalFormatting sqref="J9:J17">
    <cfRule type="cellIs" dxfId="128" priority="23" stopIfTrue="1" operator="equal">
      <formula>0</formula>
    </cfRule>
  </conditionalFormatting>
  <conditionalFormatting sqref="J20 T20 AD20 AN20">
    <cfRule type="cellIs" dxfId="127" priority="9" stopIfTrue="1" operator="equal">
      <formula>"　月　日(　)"</formula>
    </cfRule>
  </conditionalFormatting>
  <conditionalFormatting sqref="J40:P40">
    <cfRule type="cellIs" dxfId="126" priority="38" stopIfTrue="1" operator="equal">
      <formula>0</formula>
    </cfRule>
  </conditionalFormatting>
  <conditionalFormatting sqref="J43:AW43">
    <cfRule type="cellIs" dxfId="125" priority="13" stopIfTrue="1" operator="equal">
      <formula>"　月　日(　)"</formula>
    </cfRule>
  </conditionalFormatting>
  <conditionalFormatting sqref="L50:M50">
    <cfRule type="cellIs" dxfId="124" priority="44" stopIfTrue="1" operator="equal">
      <formula>0</formula>
    </cfRule>
  </conditionalFormatting>
  <conditionalFormatting sqref="M44:M49">
    <cfRule type="cellIs" dxfId="123" priority="43" stopIfTrue="1" operator="equal">
      <formula>0</formula>
    </cfRule>
  </conditionalFormatting>
  <conditionalFormatting sqref="N35:N36 X35:X36 AH35:AH36 AR35:AR36">
    <cfRule type="cellIs" dxfId="122" priority="39" stopIfTrue="1" operator="equal">
      <formula>0</formula>
    </cfRule>
  </conditionalFormatting>
  <conditionalFormatting sqref="N33:P34 X33:Z34 AH33:AJ34 AR33:AT34">
    <cfRule type="cellIs" dxfId="121" priority="41" stopIfTrue="1" operator="equal">
      <formula>0</formula>
    </cfRule>
  </conditionalFormatting>
  <conditionalFormatting sqref="P9:P15 AD9:AD15 J33:K39 T33:U39 AD33:AE39 AN33:AO39 AX33:BF40 C37:C39 N37:P39 X37:Z39 AH37:AJ39 AR37:AT39">
    <cfRule type="cellIs" dxfId="120" priority="49" stopIfTrue="1" operator="equal">
      <formula>0</formula>
    </cfRule>
  </conditionalFormatting>
  <conditionalFormatting sqref="P22:P28 J22:J29 M22:M29">
    <cfRule type="cellIs" dxfId="119" priority="28" stopIfTrue="1" operator="equal">
      <formula>0</formula>
    </cfRule>
  </conditionalFormatting>
  <conditionalFormatting sqref="P47 P48:R49">
    <cfRule type="cellIs" dxfId="118" priority="45" stopIfTrue="1" operator="equal">
      <formula>0</formula>
    </cfRule>
  </conditionalFormatting>
  <conditionalFormatting sqref="P44:R46">
    <cfRule type="cellIs" dxfId="117" priority="42" stopIfTrue="1" operator="equal">
      <formula>0</formula>
    </cfRule>
  </conditionalFormatting>
  <conditionalFormatting sqref="P16:S16">
    <cfRule type="cellIs" dxfId="116" priority="16" stopIfTrue="1" operator="equal">
      <formula>0</formula>
    </cfRule>
  </conditionalFormatting>
  <conditionalFormatting sqref="P29:S29 BD29:BG29">
    <cfRule type="cellIs" dxfId="115" priority="25" stopIfTrue="1" operator="equal">
      <formula>0</formula>
    </cfRule>
  </conditionalFormatting>
  <conditionalFormatting sqref="T9:T17 AD17 AN17">
    <cfRule type="cellIs" dxfId="114" priority="20" stopIfTrue="1" operator="equal">
      <formula>0</formula>
    </cfRule>
  </conditionalFormatting>
  <conditionalFormatting sqref="T40:Z40 AD40:AJ40 AN40:AT40">
    <cfRule type="cellIs" dxfId="113" priority="37" stopIfTrue="1" operator="equal">
      <formula>0</formula>
    </cfRule>
  </conditionalFormatting>
  <conditionalFormatting sqref="W9:W16 AG9:AG16 AQ9:AQ16">
    <cfRule type="cellIs" dxfId="112" priority="21" stopIfTrue="1" operator="equal">
      <formula>0</formula>
    </cfRule>
  </conditionalFormatting>
  <conditionalFormatting sqref="W44:W49 AG44:AG49">
    <cfRule type="cellIs" dxfId="111" priority="11" stopIfTrue="1" operator="equal">
      <formula>0</formula>
    </cfRule>
  </conditionalFormatting>
  <conditionalFormatting sqref="Z9:Z15 AJ9:AJ15">
    <cfRule type="cellIs" dxfId="110" priority="31" stopIfTrue="1" operator="equal">
      <formula>0</formula>
    </cfRule>
  </conditionalFormatting>
  <conditionalFormatting sqref="Z22:Z28 AJ22:AJ28 AT22:AT28 T22:T29 W22:W29 AD22:AD29 AG22:AG29 AN22:AN29 AQ22:AQ29">
    <cfRule type="cellIs" dxfId="109" priority="19" stopIfTrue="1" operator="equal">
      <formula>0</formula>
    </cfRule>
  </conditionalFormatting>
  <conditionalFormatting sqref="Z44:AB49 AJ44:AL49 AQ44:AQ49 AT44:AV49 J44:K50 T44:U50 AD44:AE50 AN44:AO50 AX44:BF50 W50:AB50 AG50:AL50 AQ50:AV50">
    <cfRule type="cellIs" dxfId="108" priority="17" stopIfTrue="1" operator="equal">
      <formula>0</formula>
    </cfRule>
  </conditionalFormatting>
  <conditionalFormatting sqref="Z29:AC29 AJ29:AM29 AT29:AW29">
    <cfRule type="cellIs" dxfId="107" priority="18" stopIfTrue="1" operator="equal">
      <formula>0</formula>
    </cfRule>
  </conditionalFormatting>
  <conditionalFormatting sqref="Z16:AD16 AJ16:AN16 AT16:AW16">
    <cfRule type="cellIs" dxfId="106" priority="10" stopIfTrue="1" operator="equal">
      <formula>0</formula>
    </cfRule>
  </conditionalFormatting>
  <conditionalFormatting sqref="AF3 AU3 J32 T32 AD32 AN32">
    <cfRule type="cellIs" dxfId="105" priority="50" stopIfTrue="1" operator="equal">
      <formula>"　月　日(　)"</formula>
    </cfRule>
  </conditionalFormatting>
  <conditionalFormatting sqref="AF5 BH5">
    <cfRule type="cellIs" dxfId="104" priority="1" stopIfTrue="1" operator="equal">
      <formula>0</formula>
    </cfRule>
  </conditionalFormatting>
  <conditionalFormatting sqref="AN9:AN15 AT9:AT15">
    <cfRule type="cellIs" dxfId="103" priority="29" stopIfTrue="1" operator="equal">
      <formula>0</formula>
    </cfRule>
  </conditionalFormatting>
  <conditionalFormatting sqref="AP1">
    <cfRule type="cellIs" dxfId="102" priority="5" stopIfTrue="1" operator="equal">
      <formula>"　　月　　日(　　)"</formula>
    </cfRule>
  </conditionalFormatting>
  <conditionalFormatting sqref="AP1:BG1 AF3">
    <cfRule type="cellIs" dxfId="101" priority="4" stopIfTrue="1" operator="equal">
      <formula>"令和　　年　　　月　　日(　　)"</formula>
    </cfRule>
  </conditionalFormatting>
  <conditionalFormatting sqref="AU3:BG4">
    <cfRule type="cellIs" dxfId="100" priority="3" stopIfTrue="1" operator="equal">
      <formula>"令和　　年　　　月　　日(　　)"</formula>
    </cfRule>
  </conditionalFormatting>
  <conditionalFormatting sqref="AX9:AX16 M9:M16">
    <cfRule type="cellIs" dxfId="99" priority="24" stopIfTrue="1" operator="equal">
      <formula>0</formula>
    </cfRule>
  </conditionalFormatting>
  <conditionalFormatting sqref="AX16:BC17">
    <cfRule type="cellIs" dxfId="98" priority="22" stopIfTrue="1" operator="notEqual">
      <formula>$AN$17</formula>
    </cfRule>
  </conditionalFormatting>
  <conditionalFormatting sqref="AX9:BF9">
    <cfRule type="cellIs" dxfId="97" priority="2" stopIfTrue="1" operator="equal">
      <formula>0</formula>
    </cfRule>
  </conditionalFormatting>
  <conditionalFormatting sqref="BD22:BD28 AX22:AX29 BA22:BA29">
    <cfRule type="cellIs" dxfId="96" priority="26" stopIfTrue="1" operator="equal">
      <formula>0</formula>
    </cfRule>
  </conditionalFormatting>
  <pageMargins left="0.59055118110236227" right="0" top="0.39370078740157483" bottom="0" header="0.31496062992125984" footer="0.31496062992125984"/>
  <pageSetup paperSize="9" scale="82" orientation="portrait" r:id="rId1"/>
  <ignoredErrors>
    <ignoredError sqref="AT44:AT49"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B1:BD46"/>
  <sheetViews>
    <sheetView showGridLines="0" showZeros="0" view="pageBreakPreview" zoomScaleNormal="112" zoomScaleSheetLayoutView="100" workbookViewId="0">
      <selection activeCell="AC48" sqref="AC48"/>
    </sheetView>
  </sheetViews>
  <sheetFormatPr defaultRowHeight="13.2"/>
  <cols>
    <col min="1" max="1" width="5.33203125" customWidth="1"/>
    <col min="2" max="2" width="2.6640625" customWidth="1"/>
    <col min="3" max="52" width="1.77734375" customWidth="1"/>
    <col min="54" max="54" width="6.109375" customWidth="1"/>
    <col min="55" max="55" width="7.109375" customWidth="1"/>
    <col min="56" max="56" width="10.6640625" customWidth="1"/>
    <col min="57" max="58" width="9" customWidth="1"/>
  </cols>
  <sheetData>
    <row r="1" spans="2:52" ht="25.8">
      <c r="B1" s="1390" t="s">
        <v>292</v>
      </c>
      <c r="C1" s="1391"/>
      <c r="D1" s="1391"/>
      <c r="E1" s="1391"/>
      <c r="F1" s="1391"/>
      <c r="G1" s="1391"/>
      <c r="H1" s="1391"/>
      <c r="I1" s="1391"/>
      <c r="J1" s="1391"/>
      <c r="K1" s="1391"/>
      <c r="L1" s="1391"/>
      <c r="M1" s="1391"/>
      <c r="N1" s="1391"/>
      <c r="O1" s="1391"/>
      <c r="P1" s="1391"/>
      <c r="Q1" s="1391"/>
      <c r="R1" s="1392" t="s">
        <v>293</v>
      </c>
      <c r="S1" s="1393"/>
      <c r="T1" s="1393"/>
      <c r="U1" s="1393"/>
      <c r="V1" s="1393"/>
      <c r="W1" s="1393"/>
      <c r="X1" s="1393"/>
      <c r="Y1" s="1393"/>
      <c r="Z1" s="1393"/>
      <c r="AA1" s="1393"/>
      <c r="AB1" s="1393"/>
      <c r="AC1" s="1393"/>
      <c r="AD1" s="1393"/>
      <c r="AE1" s="1393"/>
      <c r="AF1" s="1393"/>
      <c r="AG1" s="1393"/>
      <c r="AM1" s="48" t="s">
        <v>294</v>
      </c>
      <c r="AN1" s="269" t="s">
        <v>295</v>
      </c>
      <c r="AO1" s="31"/>
      <c r="AP1" s="31"/>
      <c r="AQ1" s="31"/>
      <c r="AT1" s="48" t="s">
        <v>294</v>
      </c>
      <c r="AU1" s="270" t="s">
        <v>296</v>
      </c>
    </row>
    <row r="2" spans="2:52" ht="15" customHeight="1">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row>
    <row r="3" spans="2:52" ht="20.25" customHeight="1">
      <c r="B3" s="1456" t="s">
        <v>297</v>
      </c>
      <c r="C3" s="1456"/>
      <c r="D3" s="1456"/>
      <c r="E3" s="1456"/>
      <c r="F3" s="1456"/>
      <c r="G3" s="1456"/>
      <c r="H3" s="1456"/>
      <c r="I3" s="1456"/>
      <c r="J3" s="1456"/>
      <c r="K3" s="1456"/>
      <c r="L3" s="1456"/>
      <c r="M3" s="1456"/>
      <c r="N3" s="1456"/>
      <c r="O3" s="1469">
        <f>①申請書!AI9</f>
        <v>0</v>
      </c>
      <c r="P3" s="1470"/>
      <c r="Q3" s="1470"/>
      <c r="R3" s="1470"/>
      <c r="S3" s="1470"/>
      <c r="T3" s="1470"/>
      <c r="U3" s="1470"/>
      <c r="V3" s="1470"/>
      <c r="W3" s="1470"/>
      <c r="X3" s="1470"/>
      <c r="Y3" s="1470"/>
      <c r="Z3" s="1470"/>
      <c r="AA3" s="1470"/>
      <c r="AB3" s="1470"/>
      <c r="AC3" s="1470"/>
      <c r="AD3" s="1470"/>
      <c r="AE3" s="1470"/>
      <c r="AF3" s="1470"/>
      <c r="AG3" s="1470"/>
      <c r="AH3" s="1470"/>
      <c r="AI3" s="1470"/>
      <c r="AJ3" s="1470"/>
      <c r="AK3" s="1470"/>
      <c r="AL3" s="1470"/>
      <c r="AM3" s="1470"/>
      <c r="AN3" s="1470"/>
      <c r="AO3" s="1470"/>
      <c r="AP3" s="1470"/>
      <c r="AQ3" s="1470"/>
      <c r="AR3" s="1470"/>
      <c r="AS3" s="1470"/>
      <c r="AT3" s="1470"/>
      <c r="AU3" s="1470"/>
      <c r="AV3" s="1470"/>
      <c r="AW3" s="1470"/>
      <c r="AX3" s="1470"/>
      <c r="AY3" s="1471"/>
    </row>
    <row r="4" spans="2:52" ht="20.25" customHeight="1">
      <c r="B4" s="1456" t="s">
        <v>298</v>
      </c>
      <c r="C4" s="1456"/>
      <c r="D4" s="1456"/>
      <c r="E4" s="1456"/>
      <c r="F4" s="1456"/>
      <c r="G4" s="1456"/>
      <c r="H4" s="1456"/>
      <c r="I4" s="1456"/>
      <c r="J4" s="1456"/>
      <c r="K4" s="1456"/>
      <c r="L4" s="1456"/>
      <c r="M4" s="1456"/>
      <c r="N4" s="1456"/>
      <c r="O4" s="1472">
        <f>①申請書!AI13</f>
        <v>0</v>
      </c>
      <c r="P4" s="1473"/>
      <c r="Q4" s="1473"/>
      <c r="R4" s="1473"/>
      <c r="S4" s="1473"/>
      <c r="T4" s="1473"/>
      <c r="U4" s="1473"/>
      <c r="V4" s="1473"/>
      <c r="W4" s="1473"/>
      <c r="X4" s="1473"/>
      <c r="Y4" s="1473"/>
      <c r="Z4" s="1473"/>
      <c r="AA4" s="1473"/>
      <c r="AB4" s="1473"/>
      <c r="AC4" s="1473"/>
      <c r="AD4" s="1473"/>
      <c r="AE4" s="1473"/>
      <c r="AF4" s="1473"/>
      <c r="AG4" s="1473"/>
      <c r="AH4" s="1473"/>
      <c r="AI4" s="1473"/>
      <c r="AJ4" s="1473"/>
      <c r="AK4" s="1473"/>
      <c r="AL4" s="1473"/>
      <c r="AM4" s="1473"/>
      <c r="AN4" s="1473"/>
      <c r="AO4" s="1473"/>
      <c r="AP4" s="1473"/>
      <c r="AQ4" s="1473"/>
      <c r="AR4" s="1473"/>
      <c r="AS4" s="1473"/>
      <c r="AT4" s="1473"/>
      <c r="AU4" s="1473"/>
      <c r="AV4" s="1473"/>
      <c r="AW4" s="1473"/>
      <c r="AX4" s="1473"/>
      <c r="AY4" s="1474"/>
    </row>
    <row r="5" spans="2:52" ht="20.25" customHeight="1">
      <c r="B5" s="1456" t="s">
        <v>299</v>
      </c>
      <c r="C5" s="1456"/>
      <c r="D5" s="1456"/>
      <c r="E5" s="1456"/>
      <c r="F5" s="1456"/>
      <c r="G5" s="1456"/>
      <c r="H5" s="1456"/>
      <c r="I5" s="1456"/>
      <c r="J5" s="1456"/>
      <c r="K5" s="1456"/>
      <c r="L5" s="1456"/>
      <c r="M5" s="1456"/>
      <c r="N5" s="1456"/>
      <c r="O5" s="1475">
        <f>①申請書!AN16</f>
        <v>0</v>
      </c>
      <c r="P5" s="1476"/>
      <c r="Q5" s="1476"/>
      <c r="R5" s="1476"/>
      <c r="S5" s="1476"/>
      <c r="T5" s="1476"/>
      <c r="U5" s="1476"/>
      <c r="V5" s="1476"/>
      <c r="W5" s="1476"/>
      <c r="X5" s="1476"/>
      <c r="Y5" s="1476"/>
      <c r="Z5" s="1476"/>
      <c r="AA5" s="1476"/>
      <c r="AB5" s="1476"/>
      <c r="AC5" s="1476"/>
      <c r="AD5" s="1476"/>
      <c r="AE5" s="1476"/>
      <c r="AF5" s="1476"/>
      <c r="AG5" s="1476"/>
      <c r="AH5" s="1476"/>
      <c r="AI5" s="1476"/>
      <c r="AJ5" s="1476"/>
      <c r="AK5" s="1476"/>
      <c r="AL5" s="516"/>
      <c r="AM5" s="516"/>
      <c r="AN5" s="516"/>
      <c r="AO5" s="516"/>
      <c r="AP5" s="516"/>
      <c r="AQ5" s="516"/>
      <c r="AR5" s="516"/>
      <c r="AS5" s="516"/>
      <c r="AT5" s="516"/>
      <c r="AU5" s="516"/>
      <c r="AV5" s="516"/>
      <c r="AW5" s="516"/>
      <c r="AX5" s="516"/>
      <c r="AY5" s="517"/>
    </row>
    <row r="6" spans="2:52" ht="19.5" customHeight="1">
      <c r="B6" s="1457" t="s">
        <v>300</v>
      </c>
      <c r="C6" s="1458"/>
      <c r="D6" s="1458"/>
      <c r="E6" s="1458"/>
      <c r="F6" s="1458"/>
      <c r="G6" s="1458"/>
      <c r="H6" s="1458"/>
      <c r="I6" s="1458"/>
      <c r="J6" s="1458"/>
      <c r="K6" s="1458"/>
      <c r="L6" s="1458"/>
      <c r="M6" s="1458"/>
      <c r="N6" s="1459"/>
      <c r="O6" s="1417"/>
      <c r="P6" s="1418"/>
      <c r="Q6" s="1418"/>
      <c r="R6" s="1418"/>
      <c r="S6" s="1418"/>
      <c r="T6" s="1418"/>
      <c r="U6" s="1418"/>
      <c r="V6" s="1418"/>
      <c r="W6" s="1418"/>
      <c r="X6" s="1418"/>
      <c r="Y6" s="1418"/>
      <c r="Z6" s="1418"/>
      <c r="AA6" s="1418"/>
      <c r="AB6" s="1418"/>
      <c r="AC6" s="1418"/>
      <c r="AD6" s="1418"/>
      <c r="AE6" s="1418"/>
      <c r="AF6" s="1418"/>
      <c r="AG6" s="1418"/>
      <c r="AH6" s="1418"/>
      <c r="AI6" s="1418"/>
      <c r="AJ6" s="1418"/>
      <c r="AK6" s="1418"/>
      <c r="AL6" s="1418"/>
      <c r="AM6" s="1418"/>
      <c r="AN6" s="1418"/>
      <c r="AO6" s="1418"/>
      <c r="AP6" s="1418"/>
      <c r="AQ6" s="1418"/>
      <c r="AR6" s="1418"/>
      <c r="AS6" s="1418"/>
      <c r="AT6" s="1418"/>
      <c r="AU6" s="1418"/>
      <c r="AV6" s="1418"/>
      <c r="AW6" s="1418"/>
      <c r="AX6" s="1418"/>
      <c r="AY6" s="1419"/>
    </row>
    <row r="7" spans="2:52" ht="19.5" customHeight="1">
      <c r="B7" s="1460"/>
      <c r="C7" s="1461"/>
      <c r="D7" s="1461"/>
      <c r="E7" s="1461"/>
      <c r="F7" s="1461"/>
      <c r="G7" s="1461"/>
      <c r="H7" s="1461"/>
      <c r="I7" s="1461"/>
      <c r="J7" s="1461"/>
      <c r="K7" s="1461"/>
      <c r="L7" s="1461"/>
      <c r="M7" s="1461"/>
      <c r="N7" s="1462"/>
      <c r="O7" s="1420"/>
      <c r="P7" s="1421"/>
      <c r="Q7" s="1421"/>
      <c r="R7" s="1421"/>
      <c r="S7" s="1421"/>
      <c r="T7" s="1421"/>
      <c r="U7" s="1421"/>
      <c r="V7" s="1421"/>
      <c r="W7" s="1421"/>
      <c r="X7" s="1421"/>
      <c r="Y7" s="1421"/>
      <c r="Z7" s="1421"/>
      <c r="AA7" s="1421"/>
      <c r="AB7" s="1421"/>
      <c r="AC7" s="1421"/>
      <c r="AD7" s="1421"/>
      <c r="AE7" s="1421"/>
      <c r="AF7" s="1421"/>
      <c r="AG7" s="1421"/>
      <c r="AH7" s="1421"/>
      <c r="AI7" s="1421"/>
      <c r="AJ7" s="1421"/>
      <c r="AK7" s="1421"/>
      <c r="AL7" s="1421"/>
      <c r="AM7" s="1421"/>
      <c r="AN7" s="1421"/>
      <c r="AO7" s="1421"/>
      <c r="AP7" s="1421"/>
      <c r="AQ7" s="1421"/>
      <c r="AR7" s="1421"/>
      <c r="AS7" s="1421"/>
      <c r="AT7" s="1421"/>
      <c r="AU7" s="1421"/>
      <c r="AV7" s="1421"/>
      <c r="AW7" s="1421"/>
      <c r="AX7" s="1421"/>
      <c r="AY7" s="1422"/>
    </row>
    <row r="8" spans="2:52" ht="19.5" customHeight="1">
      <c r="B8" s="1460"/>
      <c r="C8" s="1461"/>
      <c r="D8" s="1461"/>
      <c r="E8" s="1461"/>
      <c r="F8" s="1461"/>
      <c r="G8" s="1461"/>
      <c r="H8" s="1461"/>
      <c r="I8" s="1461"/>
      <c r="J8" s="1461"/>
      <c r="K8" s="1461"/>
      <c r="L8" s="1461"/>
      <c r="M8" s="1461"/>
      <c r="N8" s="1462"/>
      <c r="O8" s="1477" t="s">
        <v>301</v>
      </c>
      <c r="P8" s="1478"/>
      <c r="Q8" s="1478"/>
      <c r="R8" s="1478"/>
      <c r="S8" s="1478"/>
      <c r="T8" s="1478"/>
      <c r="U8" s="1478"/>
      <c r="V8" s="1478"/>
      <c r="W8" s="1478"/>
      <c r="X8" s="1478"/>
      <c r="Y8" s="1478"/>
      <c r="Z8" s="1478"/>
      <c r="AA8" s="1478"/>
      <c r="AB8" s="1479"/>
      <c r="AC8" s="1479"/>
      <c r="AD8" s="1479"/>
      <c r="AE8" s="1479"/>
      <c r="AF8" s="1479"/>
      <c r="AG8" s="1479"/>
      <c r="AH8" s="1479"/>
      <c r="AI8" s="1479"/>
      <c r="AJ8" s="1479"/>
      <c r="AK8" s="1479"/>
      <c r="AL8" s="1479"/>
      <c r="AM8" s="1479"/>
      <c r="AN8" s="1479"/>
      <c r="AO8" s="1479"/>
      <c r="AP8" s="1479"/>
      <c r="AQ8" s="1479"/>
      <c r="AR8" s="1479"/>
      <c r="AS8" s="1479"/>
      <c r="AT8" s="1479"/>
      <c r="AU8" s="1479"/>
      <c r="AV8" s="1479"/>
      <c r="AW8" s="1479"/>
      <c r="AX8" s="1479"/>
      <c r="AY8" s="1480"/>
    </row>
    <row r="9" spans="2:52" ht="15" customHeight="1">
      <c r="B9" s="1460"/>
      <c r="C9" s="1461"/>
      <c r="D9" s="1461"/>
      <c r="E9" s="1461"/>
      <c r="F9" s="1461"/>
      <c r="G9" s="1461"/>
      <c r="H9" s="1461"/>
      <c r="I9" s="1461"/>
      <c r="J9" s="1461"/>
      <c r="K9" s="1461"/>
      <c r="L9" s="1461"/>
      <c r="M9" s="1461"/>
      <c r="N9" s="1462"/>
      <c r="O9" s="518"/>
      <c r="P9" s="519"/>
      <c r="Q9" s="519"/>
      <c r="R9" s="519"/>
      <c r="S9" s="519"/>
      <c r="T9" s="519"/>
      <c r="U9" s="519"/>
      <c r="V9" s="519"/>
      <c r="W9" s="519"/>
      <c r="X9" s="519"/>
      <c r="Y9" s="519"/>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0"/>
      <c r="AY9" s="521"/>
    </row>
    <row r="10" spans="2:52" ht="12.75" customHeight="1">
      <c r="B10" s="1463" t="s">
        <v>302</v>
      </c>
      <c r="C10" s="1464"/>
      <c r="D10" s="1464"/>
      <c r="E10" s="1464"/>
      <c r="F10" s="1464"/>
      <c r="G10" s="1464"/>
      <c r="H10" s="1464"/>
      <c r="I10" s="1464"/>
      <c r="J10" s="1464"/>
      <c r="K10" s="1464"/>
      <c r="L10" s="1464"/>
      <c r="M10" s="1464"/>
      <c r="N10" s="1465"/>
      <c r="O10" s="522"/>
      <c r="P10" s="523" t="s">
        <v>303</v>
      </c>
      <c r="Q10" s="524"/>
      <c r="R10" s="524"/>
      <c r="S10" s="524"/>
      <c r="T10" s="524"/>
      <c r="U10" s="524"/>
      <c r="V10" s="524"/>
      <c r="W10" s="524"/>
      <c r="X10" s="525"/>
      <c r="Y10" s="526"/>
      <c r="Z10" s="527"/>
      <c r="AA10" s="527"/>
      <c r="AB10" s="527"/>
      <c r="AC10" s="527"/>
      <c r="AD10" s="527"/>
      <c r="AE10" s="527"/>
      <c r="AF10" s="527"/>
      <c r="AG10" s="527"/>
      <c r="AH10" s="527"/>
      <c r="AI10" s="527"/>
      <c r="AJ10" s="527"/>
      <c r="AK10" s="527"/>
      <c r="AL10" s="527"/>
      <c r="AM10" s="526"/>
      <c r="AN10" s="526"/>
      <c r="AO10" s="526"/>
      <c r="AP10" s="526"/>
      <c r="AQ10" s="526"/>
      <c r="AR10" s="527"/>
      <c r="AS10" s="527"/>
      <c r="AT10" s="527"/>
      <c r="AU10" s="527"/>
      <c r="AV10" s="527"/>
      <c r="AW10" s="527"/>
      <c r="AX10" s="527"/>
      <c r="AY10" s="528"/>
    </row>
    <row r="11" spans="2:52" ht="12.75" customHeight="1">
      <c r="B11" s="1463"/>
      <c r="C11" s="1464"/>
      <c r="D11" s="1464"/>
      <c r="E11" s="1464"/>
      <c r="F11" s="1464"/>
      <c r="G11" s="1464"/>
      <c r="H11" s="1464"/>
      <c r="I11" s="1464"/>
      <c r="J11" s="1464"/>
      <c r="K11" s="1464"/>
      <c r="L11" s="1464"/>
      <c r="M11" s="1464"/>
      <c r="N11" s="1465"/>
      <c r="O11" s="522"/>
      <c r="P11" s="524"/>
      <c r="Q11" s="524"/>
      <c r="R11" s="524"/>
      <c r="S11" s="524"/>
      <c r="T11" s="524"/>
      <c r="U11" s="524"/>
      <c r="V11" s="524"/>
      <c r="W11" s="524"/>
      <c r="X11" s="525"/>
      <c r="Y11" s="526"/>
      <c r="Z11" s="527"/>
      <c r="AA11" s="527"/>
      <c r="AB11" s="527"/>
      <c r="AC11" s="527"/>
      <c r="AD11" s="527"/>
      <c r="AE11" s="527"/>
      <c r="AF11" s="527"/>
      <c r="AG11" s="527"/>
      <c r="AH11" s="527"/>
      <c r="AI11" s="527"/>
      <c r="AJ11" s="527"/>
      <c r="AK11" s="527"/>
      <c r="AL11" s="527"/>
      <c r="AM11" s="526"/>
      <c r="AN11" s="526"/>
      <c r="AO11" s="526"/>
      <c r="AP11" s="526"/>
      <c r="AQ11" s="526"/>
      <c r="AR11" s="527"/>
      <c r="AS11" s="527"/>
      <c r="AT11" s="527"/>
      <c r="AU11" s="527"/>
      <c r="AV11" s="527"/>
      <c r="AW11" s="527"/>
      <c r="AX11" s="527"/>
      <c r="AY11" s="528"/>
    </row>
    <row r="12" spans="2:52" ht="12.75" customHeight="1">
      <c r="B12" s="1463"/>
      <c r="C12" s="1464"/>
      <c r="D12" s="1464"/>
      <c r="E12" s="1464"/>
      <c r="F12" s="1464"/>
      <c r="G12" s="1464"/>
      <c r="H12" s="1464"/>
      <c r="I12" s="1464"/>
      <c r="J12" s="1464"/>
      <c r="K12" s="1464"/>
      <c r="L12" s="1464"/>
      <c r="M12" s="1464"/>
      <c r="N12" s="1465"/>
      <c r="O12" s="522"/>
      <c r="P12" s="529" t="s">
        <v>304</v>
      </c>
      <c r="Q12" s="527"/>
      <c r="R12" s="1452" t="str">
        <f>①申請書!AK6</f>
        <v>-</v>
      </c>
      <c r="S12" s="1452"/>
      <c r="T12" s="1452"/>
      <c r="U12" s="1452"/>
      <c r="V12" s="1452"/>
      <c r="W12" s="1452"/>
      <c r="X12" s="1452"/>
      <c r="Y12" s="1452"/>
      <c r="Z12" s="1484" t="s">
        <v>305</v>
      </c>
      <c r="AA12" s="1484"/>
      <c r="AB12" s="1484"/>
      <c r="AC12" s="1452">
        <f>①申請書!AI7</f>
        <v>0</v>
      </c>
      <c r="AD12" s="1452"/>
      <c r="AE12" s="1452"/>
      <c r="AF12" s="1452"/>
      <c r="AG12" s="1452"/>
      <c r="AH12" s="1452"/>
      <c r="AI12" s="1452"/>
      <c r="AJ12" s="1452"/>
      <c r="AK12" s="1452"/>
      <c r="AL12" s="1452"/>
      <c r="AM12" s="1452"/>
      <c r="AN12" s="1452"/>
      <c r="AO12" s="1452"/>
      <c r="AP12" s="1452"/>
      <c r="AQ12" s="1452"/>
      <c r="AR12" s="1452"/>
      <c r="AS12" s="1452"/>
      <c r="AT12" s="1452"/>
      <c r="AU12" s="1452"/>
      <c r="AV12" s="1452"/>
      <c r="AW12" s="1452"/>
      <c r="AX12" s="1452"/>
      <c r="AY12" s="528"/>
    </row>
    <row r="13" spans="2:52" ht="12.75" customHeight="1">
      <c r="B13" s="1466"/>
      <c r="C13" s="1467"/>
      <c r="D13" s="1467"/>
      <c r="E13" s="1467"/>
      <c r="F13" s="1467"/>
      <c r="G13" s="1467"/>
      <c r="H13" s="1467"/>
      <c r="I13" s="1467"/>
      <c r="J13" s="1467"/>
      <c r="K13" s="1467"/>
      <c r="L13" s="1467"/>
      <c r="M13" s="1467"/>
      <c r="N13" s="1468"/>
      <c r="O13" s="530"/>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2"/>
    </row>
    <row r="14" spans="2:52" ht="15" customHeight="1">
      <c r="B14" s="272"/>
      <c r="C14" s="272"/>
      <c r="D14" s="272"/>
      <c r="E14" s="272"/>
      <c r="F14" s="272"/>
      <c r="G14" s="272"/>
      <c r="H14" s="272"/>
      <c r="I14" s="272"/>
      <c r="J14" s="272"/>
      <c r="K14" s="272"/>
      <c r="L14" s="272"/>
      <c r="M14" s="272"/>
      <c r="N14" s="272"/>
      <c r="O14" s="272"/>
      <c r="P14" s="272"/>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2"/>
      <c r="AZ14" s="43"/>
    </row>
    <row r="15" spans="2:52" ht="16.2">
      <c r="B15" s="1453" t="s">
        <v>306</v>
      </c>
      <c r="C15" s="1453"/>
      <c r="D15" s="1453"/>
      <c r="E15" s="1453"/>
      <c r="F15" s="1453"/>
      <c r="G15" s="1453"/>
      <c r="H15" s="1453"/>
      <c r="I15" s="1453"/>
      <c r="J15" s="1453"/>
      <c r="K15" s="1453"/>
      <c r="L15" s="1453"/>
      <c r="M15" s="1453"/>
      <c r="N15" s="1453"/>
      <c r="O15" s="1453"/>
      <c r="P15" s="1449" t="s">
        <v>222</v>
      </c>
      <c r="Q15" s="1450"/>
      <c r="R15" s="1450"/>
      <c r="S15" s="1450"/>
      <c r="T15" s="1451"/>
      <c r="U15" s="1449" t="s">
        <v>234</v>
      </c>
      <c r="V15" s="1450"/>
      <c r="W15" s="1450"/>
      <c r="X15" s="1450"/>
      <c r="Y15" s="1451"/>
      <c r="Z15" s="1449" t="s">
        <v>307</v>
      </c>
      <c r="AA15" s="1450"/>
      <c r="AB15" s="1450"/>
      <c r="AC15" s="1450"/>
      <c r="AD15" s="1451"/>
      <c r="AE15" s="274"/>
      <c r="AF15" s="274"/>
      <c r="AG15" s="274"/>
      <c r="AH15" s="274"/>
      <c r="AI15" s="274"/>
      <c r="AJ15" s="274"/>
      <c r="AK15" s="274"/>
      <c r="AL15" s="274"/>
      <c r="AM15" s="274"/>
      <c r="AN15" s="274"/>
      <c r="AO15" s="274"/>
      <c r="AP15" s="274"/>
      <c r="AQ15" s="274"/>
      <c r="AR15" s="274"/>
      <c r="AS15" s="274"/>
      <c r="AT15" s="274"/>
      <c r="AU15" s="275"/>
      <c r="AV15" s="275"/>
      <c r="AW15" s="275"/>
      <c r="AX15" s="274"/>
      <c r="AY15" s="276"/>
      <c r="AZ15" s="35"/>
    </row>
    <row r="16" spans="2:52" ht="16.2">
      <c r="B16" s="1454" t="s">
        <v>308</v>
      </c>
      <c r="C16" s="1454"/>
      <c r="D16" s="1454"/>
      <c r="E16" s="1454"/>
      <c r="F16" s="1454"/>
      <c r="G16" s="1454"/>
      <c r="H16" s="1454"/>
      <c r="I16" s="1454"/>
      <c r="J16" s="1454"/>
      <c r="K16" s="1454"/>
      <c r="L16" s="1454"/>
      <c r="M16" s="1454"/>
      <c r="N16" s="1454"/>
      <c r="O16" s="1454"/>
      <c r="P16" s="1423"/>
      <c r="Q16" s="1424"/>
      <c r="R16" s="1424"/>
      <c r="S16" s="1424"/>
      <c r="T16" s="1425"/>
      <c r="U16" s="1423" t="s">
        <v>69</v>
      </c>
      <c r="V16" s="1424"/>
      <c r="W16" s="1424"/>
      <c r="X16" s="1424"/>
      <c r="Y16" s="1425"/>
      <c r="Z16" s="1423" t="s">
        <v>663</v>
      </c>
      <c r="AA16" s="1424"/>
      <c r="AB16" s="1424"/>
      <c r="AC16" s="1424"/>
      <c r="AD16" s="1425"/>
      <c r="AE16" s="277"/>
      <c r="AF16" s="277"/>
      <c r="AG16" s="277"/>
      <c r="AH16" s="277"/>
      <c r="AI16" s="277"/>
      <c r="AJ16" s="277"/>
      <c r="AK16" s="277"/>
      <c r="AL16" s="277"/>
      <c r="AM16" s="277"/>
      <c r="AN16" s="277"/>
      <c r="AO16" s="277"/>
      <c r="AP16" s="277"/>
      <c r="AQ16" s="277"/>
      <c r="AR16" s="277"/>
      <c r="AS16" s="277"/>
      <c r="AT16" s="277"/>
      <c r="AU16" s="275"/>
      <c r="AV16" s="275"/>
      <c r="AW16" s="275"/>
      <c r="AX16" s="277"/>
      <c r="AY16" s="272"/>
      <c r="AZ16" s="43"/>
    </row>
    <row r="17" spans="2:56" ht="13.8">
      <c r="B17" s="1454" t="s">
        <v>309</v>
      </c>
      <c r="C17" s="1454"/>
      <c r="D17" s="1454"/>
      <c r="E17" s="1454"/>
      <c r="F17" s="1454"/>
      <c r="G17" s="1454"/>
      <c r="H17" s="1454"/>
      <c r="I17" s="1454"/>
      <c r="J17" s="1454"/>
      <c r="K17" s="1454"/>
      <c r="L17" s="1454"/>
      <c r="M17" s="1454"/>
      <c r="N17" s="1454"/>
      <c r="O17" s="1454"/>
      <c r="P17" s="1423" t="s">
        <v>661</v>
      </c>
      <c r="Q17" s="1424"/>
      <c r="R17" s="1424"/>
      <c r="S17" s="1424"/>
      <c r="T17" s="1425"/>
      <c r="U17" s="1423" t="s">
        <v>662</v>
      </c>
      <c r="V17" s="1424"/>
      <c r="W17" s="1424"/>
      <c r="X17" s="1424"/>
      <c r="Y17" s="1425"/>
      <c r="Z17" s="1423" t="s">
        <v>664</v>
      </c>
      <c r="AA17" s="1424"/>
      <c r="AB17" s="1424"/>
      <c r="AC17" s="1424"/>
      <c r="AD17" s="1425"/>
      <c r="AE17" s="278"/>
      <c r="AF17" s="278"/>
      <c r="AG17" s="278"/>
      <c r="AH17" s="279"/>
      <c r="AI17" s="279"/>
      <c r="AJ17" s="279"/>
      <c r="AK17" s="279"/>
      <c r="AL17" s="279"/>
      <c r="AM17" s="279"/>
      <c r="AN17" s="279"/>
      <c r="AO17" s="279"/>
      <c r="AP17" s="279"/>
      <c r="AQ17" s="279"/>
      <c r="AR17" s="279"/>
      <c r="AS17" s="279"/>
      <c r="AT17" s="279"/>
      <c r="AU17" s="279"/>
      <c r="AV17" s="279"/>
      <c r="AW17" s="279"/>
      <c r="AX17" s="279"/>
      <c r="AY17" s="280"/>
      <c r="AZ17" s="546"/>
    </row>
    <row r="18" spans="2:56" ht="13.8">
      <c r="B18" s="1454" t="s">
        <v>660</v>
      </c>
      <c r="C18" s="1454"/>
      <c r="D18" s="1454"/>
      <c r="E18" s="1454"/>
      <c r="F18" s="1454"/>
      <c r="G18" s="1454"/>
      <c r="H18" s="1454"/>
      <c r="I18" s="1454"/>
      <c r="J18" s="1454"/>
      <c r="K18" s="1454"/>
      <c r="L18" s="1454"/>
      <c r="M18" s="1454"/>
      <c r="N18" s="1454"/>
      <c r="O18" s="1454"/>
      <c r="P18" s="1434"/>
      <c r="Q18" s="1435"/>
      <c r="R18" s="1435"/>
      <c r="S18" s="1435"/>
      <c r="T18" s="1436"/>
      <c r="U18" s="1434"/>
      <c r="V18" s="1435"/>
      <c r="W18" s="1435"/>
      <c r="X18" s="1435"/>
      <c r="Y18" s="1436"/>
      <c r="Z18" s="1423" t="s">
        <v>665</v>
      </c>
      <c r="AA18" s="1424"/>
      <c r="AB18" s="1424"/>
      <c r="AC18" s="1424"/>
      <c r="AD18" s="1425"/>
      <c r="AE18" s="281"/>
      <c r="AF18" s="281"/>
      <c r="AG18" s="281"/>
      <c r="AH18" s="282"/>
      <c r="AI18" s="282"/>
      <c r="AJ18" s="282"/>
      <c r="AK18" s="282"/>
      <c r="AL18" s="282"/>
      <c r="AM18" s="282"/>
      <c r="AN18" s="282"/>
      <c r="AO18" s="282"/>
      <c r="AP18" s="282"/>
      <c r="AQ18" s="282"/>
      <c r="AR18" s="282"/>
      <c r="AS18" s="282"/>
      <c r="AT18" s="282"/>
      <c r="AU18" s="281"/>
      <c r="AV18" s="281"/>
      <c r="AW18" s="281"/>
      <c r="AX18" s="281"/>
      <c r="AY18" s="283"/>
      <c r="AZ18" s="547"/>
    </row>
    <row r="19" spans="2:56" ht="12" customHeight="1" thickBot="1">
      <c r="B19" s="547"/>
      <c r="C19" s="36"/>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7"/>
    </row>
    <row r="20" spans="2:56" ht="36" customHeight="1" thickBot="1">
      <c r="B20" s="1400" t="s">
        <v>310</v>
      </c>
      <c r="C20" s="1401"/>
      <c r="D20" s="1401"/>
      <c r="E20" s="1401"/>
      <c r="F20" s="1401"/>
      <c r="G20" s="1401"/>
      <c r="H20" s="1401"/>
      <c r="I20" s="1401"/>
      <c r="J20" s="1401"/>
      <c r="K20" s="1401"/>
      <c r="L20" s="1401"/>
      <c r="M20" s="1402"/>
      <c r="N20" s="1394"/>
      <c r="O20" s="1395"/>
      <c r="P20" s="1395"/>
      <c r="Q20" s="1395"/>
      <c r="R20" s="1395"/>
      <c r="S20" s="1395"/>
      <c r="T20" s="1395"/>
      <c r="U20" s="1395"/>
      <c r="V20" s="1395"/>
      <c r="W20" s="1395"/>
      <c r="X20" s="1395"/>
      <c r="Y20" s="1396"/>
      <c r="Z20" s="1403"/>
      <c r="AA20" s="1404"/>
      <c r="AB20" s="1404"/>
      <c r="AC20" s="1404"/>
      <c r="AD20" s="1404"/>
      <c r="AE20" s="1404"/>
      <c r="AF20" s="1404"/>
      <c r="AG20" s="1404"/>
      <c r="AH20" s="1404"/>
      <c r="AI20" s="1404"/>
      <c r="AJ20" s="1404"/>
      <c r="AK20" s="1405"/>
      <c r="AL20" s="550"/>
      <c r="AM20" s="548"/>
      <c r="AN20" s="548"/>
      <c r="AO20" s="548"/>
      <c r="AP20" s="548"/>
      <c r="AQ20" s="548"/>
      <c r="AR20" s="548"/>
      <c r="AS20" s="548"/>
      <c r="AT20" s="548"/>
      <c r="AU20" s="548"/>
      <c r="AV20" s="548"/>
      <c r="AW20" s="549"/>
      <c r="AX20" s="272"/>
      <c r="AZ20" s="272"/>
    </row>
    <row r="21" spans="2:56" ht="15.75" customHeight="1">
      <c r="B21" s="1439" t="str">
        <f>①申請書!I34</f>
        <v>　月　日(　)</v>
      </c>
      <c r="C21" s="1440"/>
      <c r="D21" s="1440"/>
      <c r="E21" s="1440"/>
      <c r="F21" s="1440"/>
      <c r="G21" s="1440"/>
      <c r="H21" s="1440"/>
      <c r="I21" s="1440"/>
      <c r="J21" s="1440"/>
      <c r="K21" s="1440"/>
      <c r="L21" s="1440"/>
      <c r="M21" s="1441"/>
      <c r="N21" s="1373"/>
      <c r="O21" s="1374"/>
      <c r="P21" s="1374"/>
      <c r="Q21" s="1385" t="s">
        <v>311</v>
      </c>
      <c r="R21" s="1385"/>
      <c r="S21" s="1374"/>
      <c r="T21" s="1374"/>
      <c r="U21" s="284" t="s">
        <v>312</v>
      </c>
      <c r="V21" s="285"/>
      <c r="W21" s="286" t="s">
        <v>313</v>
      </c>
      <c r="X21" s="287"/>
      <c r="Y21" s="288"/>
      <c r="Z21" s="1373"/>
      <c r="AA21" s="1374"/>
      <c r="AB21" s="1374"/>
      <c r="AC21" s="1385" t="s">
        <v>311</v>
      </c>
      <c r="AD21" s="1385"/>
      <c r="AE21" s="1374"/>
      <c r="AF21" s="1374"/>
      <c r="AG21" s="1385" t="s">
        <v>312</v>
      </c>
      <c r="AH21" s="1385"/>
      <c r="AI21" s="286" t="s">
        <v>313</v>
      </c>
      <c r="AJ21" s="287"/>
      <c r="AK21" s="289"/>
      <c r="AL21" s="1373"/>
      <c r="AM21" s="1374"/>
      <c r="AN21" s="1374"/>
      <c r="AO21" s="1385" t="s">
        <v>311</v>
      </c>
      <c r="AP21" s="1385"/>
      <c r="AQ21" s="1374"/>
      <c r="AR21" s="1374"/>
      <c r="AS21" s="1385" t="s">
        <v>312</v>
      </c>
      <c r="AT21" s="1385"/>
      <c r="AU21" s="286" t="s">
        <v>313</v>
      </c>
      <c r="AV21" s="287"/>
      <c r="AW21" s="289"/>
      <c r="AX21" s="564"/>
      <c r="AY21" s="288"/>
      <c r="AZ21" s="272"/>
    </row>
    <row r="22" spans="2:56" ht="24" customHeight="1">
      <c r="B22" s="1442"/>
      <c r="C22" s="1443"/>
      <c r="D22" s="1443"/>
      <c r="E22" s="1443"/>
      <c r="F22" s="1443"/>
      <c r="G22" s="1443"/>
      <c r="H22" s="1443"/>
      <c r="I22" s="1443"/>
      <c r="J22" s="1443"/>
      <c r="K22" s="1443"/>
      <c r="L22" s="1443"/>
      <c r="M22" s="1444"/>
      <c r="N22" s="1366" t="s">
        <v>314</v>
      </c>
      <c r="O22" s="1367"/>
      <c r="P22" s="1369"/>
      <c r="Q22" s="1368" t="s">
        <v>315</v>
      </c>
      <c r="R22" s="1367"/>
      <c r="S22" s="1369"/>
      <c r="T22" s="1368" t="s">
        <v>316</v>
      </c>
      <c r="U22" s="1367"/>
      <c r="V22" s="1369"/>
      <c r="W22" s="1363" t="s">
        <v>317</v>
      </c>
      <c r="X22" s="1364"/>
      <c r="Y22" s="1365"/>
      <c r="Z22" s="1366" t="s">
        <v>314</v>
      </c>
      <c r="AA22" s="1367"/>
      <c r="AB22" s="1367"/>
      <c r="AC22" s="1368" t="s">
        <v>315</v>
      </c>
      <c r="AD22" s="1367"/>
      <c r="AE22" s="1369"/>
      <c r="AF22" s="1368" t="s">
        <v>318</v>
      </c>
      <c r="AG22" s="1367"/>
      <c r="AH22" s="1369"/>
      <c r="AI22" s="1363" t="s">
        <v>319</v>
      </c>
      <c r="AJ22" s="1364"/>
      <c r="AK22" s="1365"/>
      <c r="AL22" s="1366" t="s">
        <v>314</v>
      </c>
      <c r="AM22" s="1367"/>
      <c r="AN22" s="1367"/>
      <c r="AO22" s="1368" t="s">
        <v>315</v>
      </c>
      <c r="AP22" s="1367"/>
      <c r="AQ22" s="1369"/>
      <c r="AR22" s="1370" t="s">
        <v>700</v>
      </c>
      <c r="AS22" s="1371"/>
      <c r="AT22" s="1372"/>
      <c r="AU22" s="1363" t="s">
        <v>319</v>
      </c>
      <c r="AV22" s="1364"/>
      <c r="AW22" s="1365"/>
      <c r="AX22" s="1406"/>
      <c r="AY22" s="1407"/>
      <c r="AZ22" s="1407"/>
      <c r="BB22" t="s">
        <v>182</v>
      </c>
      <c r="BC22" t="s">
        <v>183</v>
      </c>
      <c r="BD22" t="s">
        <v>320</v>
      </c>
    </row>
    <row r="23" spans="2:56" ht="17.25" customHeight="1" thickBot="1">
      <c r="B23" s="1445"/>
      <c r="C23" s="1446"/>
      <c r="D23" s="1446"/>
      <c r="E23" s="1446"/>
      <c r="F23" s="1446"/>
      <c r="G23" s="1446"/>
      <c r="H23" s="1446"/>
      <c r="I23" s="1446"/>
      <c r="J23" s="1446"/>
      <c r="K23" s="1446"/>
      <c r="L23" s="1446"/>
      <c r="M23" s="1447"/>
      <c r="N23" s="1381"/>
      <c r="O23" s="1376"/>
      <c r="P23" s="1377"/>
      <c r="Q23" s="1378"/>
      <c r="R23" s="1379"/>
      <c r="S23" s="1382"/>
      <c r="T23" s="1375"/>
      <c r="U23" s="1376"/>
      <c r="V23" s="1377"/>
      <c r="W23" s="1378"/>
      <c r="X23" s="1379"/>
      <c r="Y23" s="1380"/>
      <c r="Z23" s="1383"/>
      <c r="AA23" s="1379"/>
      <c r="AB23" s="1379"/>
      <c r="AC23" s="1378"/>
      <c r="AD23" s="1379"/>
      <c r="AE23" s="1382"/>
      <c r="AF23" s="1378"/>
      <c r="AG23" s="1379"/>
      <c r="AH23" s="1382"/>
      <c r="AI23" s="1378"/>
      <c r="AJ23" s="1379"/>
      <c r="AK23" s="1380"/>
      <c r="AL23" s="1383"/>
      <c r="AM23" s="1379"/>
      <c r="AN23" s="1379"/>
      <c r="AO23" s="1378"/>
      <c r="AP23" s="1379"/>
      <c r="AQ23" s="1382"/>
      <c r="AR23" s="1378"/>
      <c r="AS23" s="1379"/>
      <c r="AT23" s="1382"/>
      <c r="AU23" s="1397"/>
      <c r="AV23" s="1398"/>
      <c r="AW23" s="1399"/>
      <c r="AX23" s="565">
        <f>N23*380+Q23*540</f>
        <v>0</v>
      </c>
      <c r="AY23" s="558"/>
      <c r="AZ23" s="558">
        <f>Z23*500+AC23*600</f>
        <v>0</v>
      </c>
      <c r="BA23" s="558">
        <f>AL23*700+AO23*1100+(AR23+AU23)*1200</f>
        <v>0</v>
      </c>
      <c r="BB23" s="558"/>
      <c r="BC23" s="558"/>
      <c r="BD23" s="558"/>
    </row>
    <row r="24" spans="2:56" ht="15.75" customHeight="1">
      <c r="B24" s="1439" t="str">
        <f>①申請書!R34</f>
        <v>　月　日(　)</v>
      </c>
      <c r="C24" s="1440"/>
      <c r="D24" s="1440"/>
      <c r="E24" s="1440"/>
      <c r="F24" s="1440"/>
      <c r="G24" s="1440"/>
      <c r="H24" s="1440"/>
      <c r="I24" s="1440"/>
      <c r="J24" s="1440"/>
      <c r="K24" s="1440"/>
      <c r="L24" s="1440"/>
      <c r="M24" s="1441"/>
      <c r="N24" s="1373"/>
      <c r="O24" s="1374"/>
      <c r="P24" s="1374"/>
      <c r="Q24" s="1385" t="s">
        <v>311</v>
      </c>
      <c r="R24" s="1385"/>
      <c r="S24" s="1374"/>
      <c r="T24" s="1374"/>
      <c r="U24" s="284" t="s">
        <v>312</v>
      </c>
      <c r="V24" s="285"/>
      <c r="W24" s="286" t="s">
        <v>313</v>
      </c>
      <c r="X24" s="287"/>
      <c r="Y24" s="288"/>
      <c r="Z24" s="1373"/>
      <c r="AA24" s="1374"/>
      <c r="AB24" s="1374"/>
      <c r="AC24" s="1385" t="s">
        <v>311</v>
      </c>
      <c r="AD24" s="1385"/>
      <c r="AE24" s="1374"/>
      <c r="AF24" s="1374"/>
      <c r="AG24" s="1385" t="s">
        <v>312</v>
      </c>
      <c r="AH24" s="1385"/>
      <c r="AI24" s="286" t="s">
        <v>313</v>
      </c>
      <c r="AJ24" s="287"/>
      <c r="AK24" s="289"/>
      <c r="AL24" s="1373"/>
      <c r="AM24" s="1374"/>
      <c r="AN24" s="1374"/>
      <c r="AO24" s="1385" t="s">
        <v>311</v>
      </c>
      <c r="AP24" s="1385"/>
      <c r="AQ24" s="1374"/>
      <c r="AR24" s="1374"/>
      <c r="AS24" s="1385" t="s">
        <v>312</v>
      </c>
      <c r="AT24" s="1385"/>
      <c r="AU24" s="286" t="s">
        <v>313</v>
      </c>
      <c r="AV24" s="287"/>
      <c r="AW24" s="289"/>
      <c r="AX24" s="564"/>
      <c r="AY24" s="288"/>
      <c r="AZ24" s="272"/>
    </row>
    <row r="25" spans="2:56" ht="24" customHeight="1">
      <c r="B25" s="1442"/>
      <c r="C25" s="1443"/>
      <c r="D25" s="1443"/>
      <c r="E25" s="1443"/>
      <c r="F25" s="1443"/>
      <c r="G25" s="1443"/>
      <c r="H25" s="1443"/>
      <c r="I25" s="1443"/>
      <c r="J25" s="1443"/>
      <c r="K25" s="1443"/>
      <c r="L25" s="1443"/>
      <c r="M25" s="1444"/>
      <c r="N25" s="1366" t="s">
        <v>314</v>
      </c>
      <c r="O25" s="1367"/>
      <c r="P25" s="1367"/>
      <c r="Q25" s="1368" t="s">
        <v>315</v>
      </c>
      <c r="R25" s="1367"/>
      <c r="S25" s="1369"/>
      <c r="T25" s="1368" t="s">
        <v>316</v>
      </c>
      <c r="U25" s="1367"/>
      <c r="V25" s="1369"/>
      <c r="W25" s="1363" t="s">
        <v>319</v>
      </c>
      <c r="X25" s="1364"/>
      <c r="Y25" s="1365"/>
      <c r="Z25" s="1366" t="s">
        <v>314</v>
      </c>
      <c r="AA25" s="1367"/>
      <c r="AB25" s="1367"/>
      <c r="AC25" s="1368" t="s">
        <v>315</v>
      </c>
      <c r="AD25" s="1367"/>
      <c r="AE25" s="1369"/>
      <c r="AF25" s="1368" t="s">
        <v>318</v>
      </c>
      <c r="AG25" s="1367"/>
      <c r="AH25" s="1369"/>
      <c r="AI25" s="1363" t="s">
        <v>319</v>
      </c>
      <c r="AJ25" s="1364"/>
      <c r="AK25" s="1365"/>
      <c r="AL25" s="1366" t="s">
        <v>314</v>
      </c>
      <c r="AM25" s="1367"/>
      <c r="AN25" s="1367"/>
      <c r="AO25" s="1368" t="s">
        <v>315</v>
      </c>
      <c r="AP25" s="1367"/>
      <c r="AQ25" s="1369"/>
      <c r="AR25" s="1370" t="s">
        <v>700</v>
      </c>
      <c r="AS25" s="1371"/>
      <c r="AT25" s="1372"/>
      <c r="AU25" s="1363" t="s">
        <v>319</v>
      </c>
      <c r="AV25" s="1364"/>
      <c r="AW25" s="1365"/>
      <c r="AX25" s="1406"/>
      <c r="AY25" s="1407"/>
      <c r="AZ25" s="1407"/>
    </row>
    <row r="26" spans="2:56" ht="17.25" customHeight="1" thickBot="1">
      <c r="B26" s="1445"/>
      <c r="C26" s="1446"/>
      <c r="D26" s="1446"/>
      <c r="E26" s="1446"/>
      <c r="F26" s="1446"/>
      <c r="G26" s="1446"/>
      <c r="H26" s="1446"/>
      <c r="I26" s="1446"/>
      <c r="J26" s="1446"/>
      <c r="K26" s="1446"/>
      <c r="L26" s="1446"/>
      <c r="M26" s="1447"/>
      <c r="N26" s="1381"/>
      <c r="O26" s="1376"/>
      <c r="P26" s="1377"/>
      <c r="Q26" s="1378"/>
      <c r="R26" s="1379"/>
      <c r="S26" s="1382"/>
      <c r="T26" s="1375"/>
      <c r="U26" s="1376"/>
      <c r="V26" s="1377"/>
      <c r="W26" s="1378"/>
      <c r="X26" s="1379"/>
      <c r="Y26" s="1380"/>
      <c r="Z26" s="1383"/>
      <c r="AA26" s="1379"/>
      <c r="AB26" s="1379"/>
      <c r="AC26" s="1378"/>
      <c r="AD26" s="1379"/>
      <c r="AE26" s="1382"/>
      <c r="AF26" s="1378"/>
      <c r="AG26" s="1379"/>
      <c r="AH26" s="1382"/>
      <c r="AI26" s="1378"/>
      <c r="AJ26" s="1379"/>
      <c r="AK26" s="1380"/>
      <c r="AL26" s="1383"/>
      <c r="AM26" s="1379"/>
      <c r="AN26" s="1379"/>
      <c r="AO26" s="1378"/>
      <c r="AP26" s="1379"/>
      <c r="AQ26" s="1382"/>
      <c r="AR26" s="1378"/>
      <c r="AS26" s="1379"/>
      <c r="AT26" s="1382"/>
      <c r="AU26" s="1378"/>
      <c r="AV26" s="1379"/>
      <c r="AW26" s="1380"/>
      <c r="AX26" s="566"/>
      <c r="AY26">
        <f>N26*380+Q26*540</f>
        <v>0</v>
      </c>
      <c r="AZ26">
        <f>Z26*500+AC26*600</f>
        <v>0</v>
      </c>
      <c r="BA26">
        <f>AL26*700+AO26*1100+(AR26+AU26)*1200</f>
        <v>0</v>
      </c>
    </row>
    <row r="27" spans="2:56" ht="15.75" customHeight="1">
      <c r="B27" s="1439" t="str">
        <f>①申請書!AA34</f>
        <v>　月　日(　)</v>
      </c>
      <c r="C27" s="1440"/>
      <c r="D27" s="1440"/>
      <c r="E27" s="1440"/>
      <c r="F27" s="1440"/>
      <c r="G27" s="1440"/>
      <c r="H27" s="1440"/>
      <c r="I27" s="1440"/>
      <c r="J27" s="1440"/>
      <c r="K27" s="1440"/>
      <c r="L27" s="1440"/>
      <c r="M27" s="1441"/>
      <c r="N27" s="1373"/>
      <c r="O27" s="1374"/>
      <c r="P27" s="1374"/>
      <c r="Q27" s="1385" t="s">
        <v>311</v>
      </c>
      <c r="R27" s="1385"/>
      <c r="S27" s="1374"/>
      <c r="T27" s="1374"/>
      <c r="U27" s="284" t="s">
        <v>312</v>
      </c>
      <c r="V27" s="285"/>
      <c r="W27" s="286" t="s">
        <v>313</v>
      </c>
      <c r="X27" s="287"/>
      <c r="Y27" s="288"/>
      <c r="Z27" s="1373"/>
      <c r="AA27" s="1374"/>
      <c r="AB27" s="1374"/>
      <c r="AC27" s="1385" t="s">
        <v>311</v>
      </c>
      <c r="AD27" s="1385"/>
      <c r="AE27" s="1374"/>
      <c r="AF27" s="1374"/>
      <c r="AG27" s="1385" t="s">
        <v>312</v>
      </c>
      <c r="AH27" s="1385"/>
      <c r="AI27" s="286" t="s">
        <v>313</v>
      </c>
      <c r="AJ27" s="287"/>
      <c r="AK27" s="289"/>
      <c r="AL27" s="1373"/>
      <c r="AM27" s="1374"/>
      <c r="AN27" s="1374"/>
      <c r="AO27" s="1385" t="s">
        <v>311</v>
      </c>
      <c r="AP27" s="1385"/>
      <c r="AQ27" s="1374"/>
      <c r="AR27" s="1374"/>
      <c r="AS27" s="1385" t="s">
        <v>312</v>
      </c>
      <c r="AT27" s="1385"/>
      <c r="AU27" s="286" t="s">
        <v>313</v>
      </c>
      <c r="AV27" s="287"/>
      <c r="AW27" s="289"/>
      <c r="AX27" s="551"/>
      <c r="AY27" s="288"/>
      <c r="AZ27" s="272"/>
    </row>
    <row r="28" spans="2:56" ht="24" customHeight="1">
      <c r="B28" s="1442"/>
      <c r="C28" s="1443"/>
      <c r="D28" s="1443"/>
      <c r="E28" s="1443"/>
      <c r="F28" s="1443"/>
      <c r="G28" s="1443"/>
      <c r="H28" s="1443"/>
      <c r="I28" s="1443"/>
      <c r="J28" s="1443"/>
      <c r="K28" s="1443"/>
      <c r="L28" s="1443"/>
      <c r="M28" s="1444"/>
      <c r="N28" s="1366" t="s">
        <v>314</v>
      </c>
      <c r="O28" s="1367"/>
      <c r="P28" s="1367"/>
      <c r="Q28" s="1368" t="s">
        <v>315</v>
      </c>
      <c r="R28" s="1367"/>
      <c r="S28" s="1369"/>
      <c r="T28" s="1368" t="s">
        <v>316</v>
      </c>
      <c r="U28" s="1367"/>
      <c r="V28" s="1369"/>
      <c r="W28" s="1363" t="s">
        <v>319</v>
      </c>
      <c r="X28" s="1364"/>
      <c r="Y28" s="1365"/>
      <c r="Z28" s="1366" t="s">
        <v>314</v>
      </c>
      <c r="AA28" s="1367"/>
      <c r="AB28" s="1367"/>
      <c r="AC28" s="1368" t="s">
        <v>315</v>
      </c>
      <c r="AD28" s="1367"/>
      <c r="AE28" s="1369"/>
      <c r="AF28" s="1368" t="s">
        <v>318</v>
      </c>
      <c r="AG28" s="1367"/>
      <c r="AH28" s="1369"/>
      <c r="AI28" s="1363" t="s">
        <v>319</v>
      </c>
      <c r="AJ28" s="1364"/>
      <c r="AK28" s="1365"/>
      <c r="AL28" s="1366" t="s">
        <v>314</v>
      </c>
      <c r="AM28" s="1367"/>
      <c r="AN28" s="1367"/>
      <c r="AO28" s="1368" t="s">
        <v>315</v>
      </c>
      <c r="AP28" s="1367"/>
      <c r="AQ28" s="1369"/>
      <c r="AR28" s="1370" t="s">
        <v>700</v>
      </c>
      <c r="AS28" s="1371"/>
      <c r="AT28" s="1372"/>
      <c r="AU28" s="1363" t="s">
        <v>319</v>
      </c>
      <c r="AV28" s="1364"/>
      <c r="AW28" s="1365"/>
      <c r="AX28" s="1407"/>
      <c r="AY28" s="1407"/>
      <c r="AZ28" s="1407"/>
    </row>
    <row r="29" spans="2:56" ht="18.75" customHeight="1" thickBot="1">
      <c r="B29" s="1445"/>
      <c r="C29" s="1446"/>
      <c r="D29" s="1446"/>
      <c r="E29" s="1446"/>
      <c r="F29" s="1446"/>
      <c r="G29" s="1446"/>
      <c r="H29" s="1446"/>
      <c r="I29" s="1446"/>
      <c r="J29" s="1446"/>
      <c r="K29" s="1446"/>
      <c r="L29" s="1446"/>
      <c r="M29" s="1447"/>
      <c r="N29" s="1426"/>
      <c r="O29" s="1427"/>
      <c r="P29" s="1428"/>
      <c r="Q29" s="1429"/>
      <c r="R29" s="1430"/>
      <c r="S29" s="1431"/>
      <c r="T29" s="1432"/>
      <c r="U29" s="1427"/>
      <c r="V29" s="1428"/>
      <c r="W29" s="1429"/>
      <c r="X29" s="1430"/>
      <c r="Y29" s="1433"/>
      <c r="Z29" s="1448"/>
      <c r="AA29" s="1430"/>
      <c r="AB29" s="1430"/>
      <c r="AC29" s="1429"/>
      <c r="AD29" s="1430"/>
      <c r="AE29" s="1431"/>
      <c r="AF29" s="1429"/>
      <c r="AG29" s="1430"/>
      <c r="AH29" s="1431"/>
      <c r="AI29" s="1429"/>
      <c r="AJ29" s="1430"/>
      <c r="AK29" s="1433"/>
      <c r="AL29" s="1448"/>
      <c r="AM29" s="1430"/>
      <c r="AN29" s="1430"/>
      <c r="AO29" s="1429"/>
      <c r="AP29" s="1430"/>
      <c r="AQ29" s="1431"/>
      <c r="AR29" s="1429"/>
      <c r="AS29" s="1430"/>
      <c r="AT29" s="1431"/>
      <c r="AU29" s="1429"/>
      <c r="AV29" s="1430"/>
      <c r="AW29" s="1433"/>
      <c r="AY29">
        <f>N29*380+Q29*540</f>
        <v>0</v>
      </c>
      <c r="AZ29">
        <f>Z29*500+AC29*600</f>
        <v>0</v>
      </c>
      <c r="BA29">
        <f>AL29*700+AO29*1100+(AR29+AU29)*1200</f>
        <v>0</v>
      </c>
    </row>
    <row r="30" spans="2:56" ht="15.75" customHeight="1">
      <c r="B30" s="1439" t="str">
        <f>①申請書!AJ34</f>
        <v>　月　日(　)</v>
      </c>
      <c r="C30" s="1440"/>
      <c r="D30" s="1440"/>
      <c r="E30" s="1440"/>
      <c r="F30" s="1440"/>
      <c r="G30" s="1440"/>
      <c r="H30" s="1440"/>
      <c r="I30" s="1440"/>
      <c r="J30" s="1440"/>
      <c r="K30" s="1440"/>
      <c r="L30" s="1440"/>
      <c r="M30" s="1441"/>
      <c r="N30" s="1373"/>
      <c r="O30" s="1374"/>
      <c r="P30" s="1374"/>
      <c r="Q30" s="1385" t="s">
        <v>311</v>
      </c>
      <c r="R30" s="1385"/>
      <c r="S30" s="1374"/>
      <c r="T30" s="1374"/>
      <c r="U30" s="284" t="s">
        <v>312</v>
      </c>
      <c r="V30" s="285"/>
      <c r="W30" s="286" t="s">
        <v>313</v>
      </c>
      <c r="X30" s="287"/>
      <c r="Y30" s="288"/>
      <c r="Z30" s="1373"/>
      <c r="AA30" s="1374"/>
      <c r="AB30" s="1374"/>
      <c r="AC30" s="1385" t="s">
        <v>311</v>
      </c>
      <c r="AD30" s="1385"/>
      <c r="AE30" s="1374"/>
      <c r="AF30" s="1374"/>
      <c r="AG30" s="1385" t="s">
        <v>312</v>
      </c>
      <c r="AH30" s="1385"/>
      <c r="AI30" s="286" t="s">
        <v>313</v>
      </c>
      <c r="AJ30" s="287"/>
      <c r="AK30" s="289"/>
      <c r="AL30" s="1373"/>
      <c r="AM30" s="1374"/>
      <c r="AN30" s="1374"/>
      <c r="AO30" s="1385" t="s">
        <v>311</v>
      </c>
      <c r="AP30" s="1385"/>
      <c r="AQ30" s="1374"/>
      <c r="AR30" s="1374"/>
      <c r="AS30" s="1385" t="s">
        <v>312</v>
      </c>
      <c r="AT30" s="1385"/>
      <c r="AU30" s="286" t="s">
        <v>313</v>
      </c>
      <c r="AV30" s="287"/>
      <c r="AW30" s="289"/>
      <c r="AX30" s="551"/>
      <c r="AY30" s="288"/>
      <c r="AZ30" s="272"/>
    </row>
    <row r="31" spans="2:56" ht="24" customHeight="1">
      <c r="B31" s="1442"/>
      <c r="C31" s="1443"/>
      <c r="D31" s="1443"/>
      <c r="E31" s="1443"/>
      <c r="F31" s="1443"/>
      <c r="G31" s="1443"/>
      <c r="H31" s="1443"/>
      <c r="I31" s="1443"/>
      <c r="J31" s="1443"/>
      <c r="K31" s="1443"/>
      <c r="L31" s="1443"/>
      <c r="M31" s="1444"/>
      <c r="N31" s="1366" t="s">
        <v>314</v>
      </c>
      <c r="O31" s="1367"/>
      <c r="P31" s="1367"/>
      <c r="Q31" s="1368" t="s">
        <v>315</v>
      </c>
      <c r="R31" s="1367"/>
      <c r="S31" s="1369"/>
      <c r="T31" s="1368" t="s">
        <v>316</v>
      </c>
      <c r="U31" s="1367"/>
      <c r="V31" s="1369"/>
      <c r="W31" s="1363" t="s">
        <v>319</v>
      </c>
      <c r="X31" s="1364"/>
      <c r="Y31" s="1365"/>
      <c r="Z31" s="1366" t="s">
        <v>314</v>
      </c>
      <c r="AA31" s="1367"/>
      <c r="AB31" s="1367"/>
      <c r="AC31" s="1368" t="s">
        <v>315</v>
      </c>
      <c r="AD31" s="1367"/>
      <c r="AE31" s="1369"/>
      <c r="AF31" s="1368" t="s">
        <v>318</v>
      </c>
      <c r="AG31" s="1367"/>
      <c r="AH31" s="1369"/>
      <c r="AI31" s="1363" t="s">
        <v>319</v>
      </c>
      <c r="AJ31" s="1364"/>
      <c r="AK31" s="1365"/>
      <c r="AL31" s="1366" t="s">
        <v>314</v>
      </c>
      <c r="AM31" s="1367"/>
      <c r="AN31" s="1367"/>
      <c r="AO31" s="1368" t="s">
        <v>315</v>
      </c>
      <c r="AP31" s="1367"/>
      <c r="AQ31" s="1369"/>
      <c r="AR31" s="1370" t="s">
        <v>700</v>
      </c>
      <c r="AS31" s="1371"/>
      <c r="AT31" s="1372"/>
      <c r="AU31" s="1363" t="s">
        <v>319</v>
      </c>
      <c r="AV31" s="1364"/>
      <c r="AW31" s="1365"/>
    </row>
    <row r="32" spans="2:56" ht="18" customHeight="1" thickBot="1">
      <c r="B32" s="1445"/>
      <c r="C32" s="1446"/>
      <c r="D32" s="1446"/>
      <c r="E32" s="1446"/>
      <c r="F32" s="1446"/>
      <c r="G32" s="1446"/>
      <c r="H32" s="1446"/>
      <c r="I32" s="1446"/>
      <c r="J32" s="1446"/>
      <c r="K32" s="1446"/>
      <c r="L32" s="1446"/>
      <c r="M32" s="1447"/>
      <c r="N32" s="1381"/>
      <c r="O32" s="1376"/>
      <c r="P32" s="1377"/>
      <c r="Q32" s="1378"/>
      <c r="R32" s="1379"/>
      <c r="S32" s="1382"/>
      <c r="T32" s="1375"/>
      <c r="U32" s="1376"/>
      <c r="V32" s="1377"/>
      <c r="W32" s="1378"/>
      <c r="X32" s="1379"/>
      <c r="Y32" s="1380"/>
      <c r="Z32" s="1383"/>
      <c r="AA32" s="1379"/>
      <c r="AB32" s="1379"/>
      <c r="AC32" s="1378"/>
      <c r="AD32" s="1379"/>
      <c r="AE32" s="1382"/>
      <c r="AF32" s="1378"/>
      <c r="AG32" s="1379"/>
      <c r="AH32" s="1382"/>
      <c r="AI32" s="1378"/>
      <c r="AJ32" s="1379"/>
      <c r="AK32" s="1380"/>
      <c r="AL32" s="1383"/>
      <c r="AM32" s="1379"/>
      <c r="AN32" s="1379"/>
      <c r="AO32" s="1378"/>
      <c r="AP32" s="1379"/>
      <c r="AQ32" s="1382"/>
      <c r="AR32" s="1378"/>
      <c r="AS32" s="1379"/>
      <c r="AT32" s="1382"/>
      <c r="AU32" s="1378"/>
      <c r="AV32" s="1379"/>
      <c r="AW32" s="1380"/>
      <c r="BB32">
        <f>N32*380+Q32*540</f>
        <v>0</v>
      </c>
      <c r="BC32">
        <f>Z32*500+AC32*600</f>
        <v>0</v>
      </c>
      <c r="BD32">
        <f>AL32*700+AO32*1100+(AR32+AU32)*1200</f>
        <v>0</v>
      </c>
    </row>
    <row r="33" spans="2:52" ht="48" customHeight="1">
      <c r="B33" s="1481" t="s">
        <v>701</v>
      </c>
      <c r="C33" s="1482"/>
      <c r="D33" s="1482"/>
      <c r="E33" s="1482"/>
      <c r="F33" s="1482"/>
      <c r="G33" s="1482"/>
      <c r="H33" s="1482"/>
      <c r="I33" s="1482"/>
      <c r="J33" s="1482"/>
      <c r="K33" s="1482"/>
      <c r="L33" s="1482"/>
      <c r="M33" s="1482"/>
      <c r="N33" s="1482"/>
      <c r="O33" s="1482"/>
      <c r="P33" s="1482"/>
      <c r="Q33" s="1482"/>
      <c r="R33" s="1482"/>
      <c r="S33" s="1482"/>
      <c r="T33" s="1482"/>
      <c r="U33" s="1482"/>
      <c r="V33" s="1482"/>
      <c r="W33" s="1482"/>
      <c r="X33" s="1482"/>
      <c r="Y33" s="1482"/>
      <c r="Z33" s="1482"/>
      <c r="AA33" s="1482"/>
      <c r="AB33" s="1482"/>
      <c r="AC33" s="1482"/>
      <c r="AD33" s="1482"/>
      <c r="AE33" s="1482"/>
      <c r="AF33" s="1482"/>
      <c r="AG33" s="1482"/>
      <c r="AH33" s="1482"/>
      <c r="AI33" s="1482"/>
      <c r="AJ33" s="1482"/>
      <c r="AK33" s="1482"/>
      <c r="AL33" s="1482"/>
      <c r="AM33" s="1482"/>
      <c r="AN33" s="1482"/>
      <c r="AO33" s="1482"/>
      <c r="AP33" s="1482"/>
      <c r="AQ33" s="1482"/>
      <c r="AR33" s="1482"/>
      <c r="AS33" s="1482"/>
      <c r="AT33" s="1482"/>
      <c r="AU33" s="1482"/>
      <c r="AV33" s="1482"/>
      <c r="AW33" s="1482"/>
      <c r="AX33" s="1483"/>
      <c r="AY33" s="1483"/>
      <c r="AZ33" s="1483"/>
    </row>
    <row r="34" spans="2:52" ht="13.8" thickBot="1">
      <c r="B34" s="1384" t="s">
        <v>321</v>
      </c>
      <c r="C34" s="1384"/>
      <c r="D34" s="1384"/>
      <c r="E34" s="1384"/>
      <c r="F34" s="1384"/>
      <c r="G34" s="1384"/>
      <c r="H34" s="1384"/>
      <c r="I34" s="1384"/>
      <c r="J34" s="1384"/>
      <c r="K34" s="1384"/>
      <c r="L34" s="1384"/>
      <c r="M34" s="1384"/>
      <c r="N34" s="1384"/>
      <c r="O34" s="1384"/>
      <c r="P34" s="1384"/>
      <c r="Q34" s="1384"/>
      <c r="R34" s="1384"/>
      <c r="S34" s="1384"/>
      <c r="T34" s="1384"/>
      <c r="U34" s="1384"/>
      <c r="V34" s="1384"/>
      <c r="W34" s="1384"/>
      <c r="X34" s="1384"/>
      <c r="Y34" s="1384"/>
      <c r="Z34" s="1384"/>
      <c r="AA34" s="1384"/>
      <c r="AB34" s="1384"/>
      <c r="AC34" s="1384"/>
      <c r="AD34" s="1384"/>
      <c r="AE34" s="1384"/>
      <c r="AF34" s="1384"/>
      <c r="AG34" s="1384"/>
      <c r="AH34" s="1384"/>
      <c r="AI34" s="1384"/>
      <c r="AJ34" s="1384"/>
      <c r="AK34" s="1384"/>
      <c r="AL34" s="1384"/>
      <c r="AM34" s="1384"/>
      <c r="AN34" s="1384"/>
      <c r="AO34" s="1384"/>
      <c r="AP34" s="1384"/>
      <c r="AQ34" s="1384"/>
      <c r="AR34" s="1384"/>
      <c r="AS34" s="1384"/>
      <c r="AT34" s="1384"/>
      <c r="AU34" s="1384"/>
      <c r="AV34" s="1384"/>
      <c r="AW34" s="1384"/>
      <c r="AX34" s="1384"/>
      <c r="AY34" s="1384"/>
      <c r="AZ34" s="1384"/>
    </row>
    <row r="35" spans="2:52">
      <c r="B35" s="1408" t="s">
        <v>322</v>
      </c>
      <c r="C35" s="1409"/>
      <c r="D35" s="1409"/>
      <c r="E35" s="1409"/>
      <c r="F35" s="1409"/>
      <c r="G35" s="1409"/>
      <c r="H35" s="1409"/>
      <c r="I35" s="1409"/>
      <c r="J35" s="1409"/>
      <c r="K35" s="1409"/>
      <c r="L35" s="1409"/>
      <c r="M35" s="1409"/>
      <c r="N35" s="1409"/>
      <c r="O35" s="1409"/>
      <c r="P35" s="1409"/>
      <c r="Q35" s="1409"/>
      <c r="R35" s="1409"/>
      <c r="S35" s="1409"/>
      <c r="T35" s="1409"/>
      <c r="U35" s="1409"/>
      <c r="V35" s="1409"/>
      <c r="W35" s="1409"/>
      <c r="X35" s="1409"/>
      <c r="Y35" s="1409"/>
      <c r="Z35" s="1409"/>
      <c r="AA35" s="1409"/>
      <c r="AB35" s="1409"/>
      <c r="AC35" s="1409"/>
      <c r="AD35" s="1409"/>
      <c r="AE35" s="1409"/>
      <c r="AF35" s="1409"/>
      <c r="AG35" s="1409"/>
      <c r="AH35" s="1409"/>
      <c r="AI35" s="1409"/>
      <c r="AJ35" s="1409"/>
      <c r="AK35" s="1409"/>
      <c r="AL35" s="1409"/>
      <c r="AM35" s="1409"/>
      <c r="AN35" s="1409"/>
      <c r="AO35" s="1409"/>
      <c r="AP35" s="1409"/>
      <c r="AQ35" s="1409"/>
      <c r="AR35" s="1409"/>
      <c r="AS35" s="1409"/>
      <c r="AT35" s="1409"/>
      <c r="AU35" s="1409"/>
      <c r="AV35" s="1409"/>
      <c r="AW35" s="1409"/>
      <c r="AX35" s="1409"/>
      <c r="AY35" s="1409"/>
      <c r="AZ35" s="1410"/>
    </row>
    <row r="36" spans="2:52" ht="34.5" customHeight="1" thickBot="1">
      <c r="B36" s="1414"/>
      <c r="C36" s="1415"/>
      <c r="D36" s="1415"/>
      <c r="E36" s="1415"/>
      <c r="F36" s="1415"/>
      <c r="G36" s="1415"/>
      <c r="H36" s="1415"/>
      <c r="I36" s="1415"/>
      <c r="J36" s="1415"/>
      <c r="K36" s="1415"/>
      <c r="L36" s="1415"/>
      <c r="M36" s="1415"/>
      <c r="N36" s="1415"/>
      <c r="O36" s="1415"/>
      <c r="P36" s="1415"/>
      <c r="Q36" s="1415"/>
      <c r="R36" s="1415"/>
      <c r="S36" s="1415"/>
      <c r="T36" s="1415"/>
      <c r="U36" s="1415"/>
      <c r="V36" s="1415"/>
      <c r="W36" s="1415"/>
      <c r="X36" s="1415"/>
      <c r="Y36" s="1415"/>
      <c r="Z36" s="1415"/>
      <c r="AA36" s="1415"/>
      <c r="AB36" s="1415"/>
      <c r="AC36" s="1415"/>
      <c r="AD36" s="1415"/>
      <c r="AE36" s="1415"/>
      <c r="AF36" s="1415"/>
      <c r="AG36" s="1415"/>
      <c r="AH36" s="1415"/>
      <c r="AI36" s="1415"/>
      <c r="AJ36" s="1415"/>
      <c r="AK36" s="1415"/>
      <c r="AL36" s="1415"/>
      <c r="AM36" s="1415"/>
      <c r="AN36" s="1415"/>
      <c r="AO36" s="1415"/>
      <c r="AP36" s="1415"/>
      <c r="AQ36" s="1415"/>
      <c r="AR36" s="1415"/>
      <c r="AS36" s="1415"/>
      <c r="AT36" s="1415"/>
      <c r="AU36" s="1415"/>
      <c r="AV36" s="1415"/>
      <c r="AW36" s="1415"/>
      <c r="AX36" s="1415"/>
      <c r="AY36" s="1415"/>
      <c r="AZ36" s="1416"/>
    </row>
    <row r="37" spans="2:52" ht="13.8">
      <c r="B37" s="290" t="s">
        <v>323</v>
      </c>
      <c r="C37" s="272"/>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row>
    <row r="38" spans="2:52">
      <c r="B38" s="1437" t="s">
        <v>324</v>
      </c>
      <c r="C38" s="1437"/>
      <c r="D38" s="1437"/>
      <c r="E38" s="1437"/>
      <c r="F38" s="1437"/>
      <c r="G38" s="1437"/>
      <c r="H38" s="1437"/>
      <c r="I38" s="1437"/>
      <c r="J38" s="1437"/>
      <c r="K38" s="1437"/>
      <c r="L38" s="1437"/>
      <c r="M38" s="1437"/>
      <c r="N38" s="1437"/>
      <c r="O38" s="1437"/>
      <c r="P38" s="1437"/>
      <c r="Q38" s="1437"/>
      <c r="R38" s="1437"/>
      <c r="S38" s="1437"/>
      <c r="T38" s="1437"/>
      <c r="U38" s="1437"/>
      <c r="V38" s="1437"/>
      <c r="W38" s="1437"/>
      <c r="X38" s="1437"/>
      <c r="Y38" s="1437"/>
      <c r="Z38" s="1437"/>
      <c r="AA38" s="1437"/>
      <c r="AB38" s="1437"/>
      <c r="AC38" s="1437"/>
      <c r="AD38" s="1437"/>
      <c r="AE38" s="1437"/>
      <c r="AF38" s="1437"/>
      <c r="AG38" s="1437"/>
      <c r="AH38" s="1437"/>
      <c r="AI38" s="1437"/>
      <c r="AJ38" s="1437"/>
      <c r="AK38" s="1437"/>
      <c r="AL38" s="1437"/>
      <c r="AM38" s="1437"/>
      <c r="AN38" s="1437"/>
      <c r="AO38" s="1437"/>
      <c r="AP38" s="1437"/>
      <c r="AQ38" s="1437"/>
      <c r="AR38" s="1437"/>
      <c r="AS38" s="1437"/>
      <c r="AT38" s="1437"/>
      <c r="AU38" s="1437"/>
      <c r="AV38" s="1437"/>
      <c r="AW38" s="1437"/>
      <c r="AX38" s="1437"/>
      <c r="AY38" s="1437"/>
      <c r="AZ38" s="1437"/>
    </row>
    <row r="39" spans="2:52" ht="13.8" thickBot="1">
      <c r="B39" s="1438" t="s">
        <v>325</v>
      </c>
      <c r="C39" s="1438"/>
      <c r="D39" s="1438"/>
      <c r="E39" s="1438"/>
      <c r="F39" s="1438"/>
      <c r="G39" s="1438"/>
      <c r="H39" s="1438"/>
      <c r="I39" s="1438"/>
      <c r="J39" s="1438"/>
      <c r="K39" s="1438"/>
      <c r="L39" s="1438"/>
      <c r="M39" s="1438"/>
      <c r="N39" s="1438"/>
      <c r="O39" s="1438"/>
      <c r="P39" s="1438"/>
      <c r="Q39" s="1438"/>
      <c r="R39" s="1438"/>
      <c r="S39" s="1438"/>
      <c r="T39" s="1438"/>
      <c r="U39" s="1438"/>
      <c r="V39" s="1438"/>
      <c r="W39" s="1438"/>
      <c r="X39" s="1438"/>
      <c r="Y39" s="1438"/>
      <c r="Z39" s="1438"/>
      <c r="AA39" s="1438"/>
      <c r="AB39" s="1438"/>
      <c r="AC39" s="1438"/>
      <c r="AD39" s="1438"/>
      <c r="AE39" s="1438"/>
      <c r="AF39" s="1438"/>
      <c r="AG39" s="1438"/>
      <c r="AH39" s="1438"/>
      <c r="AI39" s="1438"/>
      <c r="AJ39" s="1438"/>
      <c r="AK39" s="1438"/>
      <c r="AL39" s="1438"/>
      <c r="AM39" s="1438"/>
      <c r="AN39" s="1438"/>
      <c r="AO39" s="1438"/>
      <c r="AP39" s="1438"/>
      <c r="AQ39" s="1438"/>
      <c r="AR39" s="1438"/>
      <c r="AS39" s="1438"/>
      <c r="AT39" s="1438"/>
      <c r="AU39" s="1438"/>
      <c r="AV39" s="1438"/>
      <c r="AW39" s="1438"/>
      <c r="AX39" s="1438"/>
      <c r="AY39" s="1438"/>
      <c r="AZ39" s="1438"/>
    </row>
    <row r="40" spans="2:52" ht="16.8" thickTop="1">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93"/>
      <c r="AP40" s="1411" t="s">
        <v>326</v>
      </c>
      <c r="AQ40" s="1412"/>
      <c r="AR40" s="1412"/>
      <c r="AS40" s="1412"/>
      <c r="AT40" s="1412"/>
      <c r="AU40" s="1412"/>
      <c r="AV40" s="1412"/>
      <c r="AW40" s="1412"/>
      <c r="AX40" s="1412"/>
      <c r="AY40" s="1412"/>
      <c r="AZ40" s="1413"/>
    </row>
    <row r="41" spans="2:52" ht="27" customHeight="1" thickBot="1">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94"/>
      <c r="AN41" s="294"/>
      <c r="AO41" s="295"/>
      <c r="AP41" s="1388">
        <f>SUM(AX23:BA23)+SUM(AY26:BA26)+SUM(AY29:BA29)+SUM(BB32:BD32)</f>
        <v>0</v>
      </c>
      <c r="AQ41" s="1389"/>
      <c r="AR41" s="1389"/>
      <c r="AS41" s="1389"/>
      <c r="AT41" s="1389"/>
      <c r="AU41" s="1389"/>
      <c r="AV41" s="1389"/>
      <c r="AW41" s="1389"/>
      <c r="AX41" s="1386" t="s">
        <v>265</v>
      </c>
      <c r="AY41" s="1386"/>
      <c r="AZ41" s="1387"/>
    </row>
    <row r="42" spans="2:52" ht="31.2" customHeight="1" thickTop="1">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94"/>
      <c r="AN42" s="294"/>
      <c r="AO42" s="294"/>
      <c r="AP42" s="296"/>
      <c r="AQ42" s="294"/>
      <c r="AR42" s="294"/>
      <c r="AS42" s="294"/>
      <c r="AT42" s="294"/>
      <c r="AU42" s="294"/>
      <c r="AV42" s="294"/>
      <c r="AW42" s="294"/>
      <c r="AX42" s="272"/>
      <c r="AY42" s="272"/>
      <c r="AZ42" s="272"/>
    </row>
    <row r="43" spans="2:52">
      <c r="B43" s="43"/>
      <c r="C43" s="43"/>
      <c r="D43" s="43"/>
      <c r="E43" s="43"/>
      <c r="F43" s="43"/>
      <c r="G43" s="43"/>
      <c r="H43" s="43"/>
      <c r="I43" s="43"/>
      <c r="J43" s="43"/>
      <c r="K43" s="43"/>
      <c r="L43" s="43"/>
      <c r="M43" s="43"/>
      <c r="N43" s="43"/>
      <c r="O43" s="43"/>
      <c r="P43" s="43"/>
      <c r="Q43" s="43"/>
      <c r="R43" s="43"/>
      <c r="S43" s="43"/>
      <c r="T43" s="43"/>
      <c r="U43" s="43"/>
      <c r="V43" s="43"/>
      <c r="W43" s="43"/>
      <c r="X43" s="1455"/>
      <c r="Y43" s="1455"/>
      <c r="Z43" s="1455"/>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row>
    <row r="44" spans="2:5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42"/>
      <c r="AI44" s="42"/>
      <c r="AJ44" s="42"/>
      <c r="AK44" s="42"/>
      <c r="AL44" s="42"/>
      <c r="AM44" s="42"/>
      <c r="AN44" s="42"/>
      <c r="AO44" s="42"/>
      <c r="AP44" s="42"/>
      <c r="AQ44" s="42"/>
      <c r="AR44" s="42"/>
      <c r="AS44" s="42"/>
      <c r="AT44" s="34"/>
      <c r="AU44" s="34"/>
      <c r="AV44" s="34"/>
      <c r="AW44" s="34"/>
      <c r="AX44" s="34"/>
      <c r="AY44" s="34"/>
      <c r="AZ44" s="34"/>
    </row>
    <row r="45" spans="2:5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42"/>
      <c r="AI45" s="42"/>
      <c r="AJ45" s="42"/>
      <c r="AK45" s="42"/>
      <c r="AL45" s="42"/>
      <c r="AM45" s="42"/>
      <c r="AN45" s="42"/>
      <c r="AO45" s="42"/>
      <c r="AP45" s="42"/>
      <c r="AQ45" s="42"/>
      <c r="AR45" s="42"/>
      <c r="AS45" s="42"/>
      <c r="AT45" s="34"/>
      <c r="AU45" s="34"/>
      <c r="AV45" s="34"/>
      <c r="AW45" s="34"/>
      <c r="AX45" s="34"/>
      <c r="AY45" s="34"/>
      <c r="AZ45" s="34"/>
    </row>
    <row r="46" spans="2:5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row>
  </sheetData>
  <sheetProtection selectLockedCells="1"/>
  <mergeCells count="193">
    <mergeCell ref="AO28:AQ28"/>
    <mergeCell ref="AQ21:AR21"/>
    <mergeCell ref="AS21:AT21"/>
    <mergeCell ref="AL24:AN24"/>
    <mergeCell ref="AO24:AP24"/>
    <mergeCell ref="AQ24:AR24"/>
    <mergeCell ref="AS24:AT24"/>
    <mergeCell ref="AL27:AN27"/>
    <mergeCell ref="AO27:AP27"/>
    <mergeCell ref="AQ27:AR27"/>
    <mergeCell ref="AS27:AT27"/>
    <mergeCell ref="X43:Z43"/>
    <mergeCell ref="B3:N3"/>
    <mergeCell ref="B4:N4"/>
    <mergeCell ref="B5:N5"/>
    <mergeCell ref="B6:N9"/>
    <mergeCell ref="B10:N13"/>
    <mergeCell ref="O3:AY3"/>
    <mergeCell ref="O4:AY4"/>
    <mergeCell ref="P16:T16"/>
    <mergeCell ref="U16:Y16"/>
    <mergeCell ref="Z16:AD16"/>
    <mergeCell ref="O5:AK5"/>
    <mergeCell ref="O8:AA8"/>
    <mergeCell ref="AB8:AY8"/>
    <mergeCell ref="P17:T17"/>
    <mergeCell ref="B33:AZ33"/>
    <mergeCell ref="Z12:AB12"/>
    <mergeCell ref="AC12:AX12"/>
    <mergeCell ref="Z15:AD15"/>
    <mergeCell ref="P15:T15"/>
    <mergeCell ref="AU29:AW29"/>
    <mergeCell ref="AU26:AW26"/>
    <mergeCell ref="AL21:AN21"/>
    <mergeCell ref="AO21:AP21"/>
    <mergeCell ref="U15:Y15"/>
    <mergeCell ref="R12:Y12"/>
    <mergeCell ref="B30:M32"/>
    <mergeCell ref="U17:Y17"/>
    <mergeCell ref="B15:O15"/>
    <mergeCell ref="B16:O16"/>
    <mergeCell ref="B17:O17"/>
    <mergeCell ref="B18:O18"/>
    <mergeCell ref="N31:P31"/>
    <mergeCell ref="Q31:S31"/>
    <mergeCell ref="T31:V31"/>
    <mergeCell ref="AR32:AT32"/>
    <mergeCell ref="AO31:AQ31"/>
    <mergeCell ref="AR31:AT31"/>
    <mergeCell ref="AI32:AK32"/>
    <mergeCell ref="AL32:AN32"/>
    <mergeCell ref="AO32:AQ32"/>
    <mergeCell ref="N30:P30"/>
    <mergeCell ref="Q30:R30"/>
    <mergeCell ref="S30:T30"/>
    <mergeCell ref="AC30:AD30"/>
    <mergeCell ref="AE30:AF30"/>
    <mergeCell ref="AG30:AH30"/>
    <mergeCell ref="AL31:AN31"/>
    <mergeCell ref="AL30:AN30"/>
    <mergeCell ref="AO30:AP30"/>
    <mergeCell ref="AQ30:AR30"/>
    <mergeCell ref="AS30:AT30"/>
    <mergeCell ref="AF28:AH28"/>
    <mergeCell ref="B38:AZ38"/>
    <mergeCell ref="B39:AZ39"/>
    <mergeCell ref="B21:M23"/>
    <mergeCell ref="B24:M26"/>
    <mergeCell ref="B27:M29"/>
    <mergeCell ref="N32:P32"/>
    <mergeCell ref="Q32:S32"/>
    <mergeCell ref="T32:V32"/>
    <mergeCell ref="W32:Y32"/>
    <mergeCell ref="W31:Y31"/>
    <mergeCell ref="Z31:AB31"/>
    <mergeCell ref="AC29:AE29"/>
    <mergeCell ref="AF29:AH29"/>
    <mergeCell ref="AI29:AK29"/>
    <mergeCell ref="AF32:AH32"/>
    <mergeCell ref="AF31:AH31"/>
    <mergeCell ref="AI31:AK31"/>
    <mergeCell ref="AC31:AE31"/>
    <mergeCell ref="AL29:AN29"/>
    <mergeCell ref="Z29:AB29"/>
    <mergeCell ref="Z32:AB32"/>
    <mergeCell ref="AC32:AE32"/>
    <mergeCell ref="Z30:AB30"/>
    <mergeCell ref="O6:AY6"/>
    <mergeCell ref="O7:AY7"/>
    <mergeCell ref="Z18:AD18"/>
    <mergeCell ref="AL28:AN28"/>
    <mergeCell ref="AX28:AZ28"/>
    <mergeCell ref="N29:P29"/>
    <mergeCell ref="Q29:S29"/>
    <mergeCell ref="T29:V29"/>
    <mergeCell ref="W29:Y29"/>
    <mergeCell ref="AR29:AT29"/>
    <mergeCell ref="Z17:AD17"/>
    <mergeCell ref="P18:T18"/>
    <mergeCell ref="U18:Y18"/>
    <mergeCell ref="N28:P28"/>
    <mergeCell ref="Q28:S28"/>
    <mergeCell ref="T28:V28"/>
    <mergeCell ref="W28:Y28"/>
    <mergeCell ref="Z28:AB28"/>
    <mergeCell ref="AO29:AQ29"/>
    <mergeCell ref="AU28:AW28"/>
    <mergeCell ref="AE27:AF27"/>
    <mergeCell ref="AC28:AE28"/>
    <mergeCell ref="AG27:AH27"/>
    <mergeCell ref="AR28:AT28"/>
    <mergeCell ref="Z24:AB24"/>
    <mergeCell ref="Q24:R24"/>
    <mergeCell ref="AC24:AD24"/>
    <mergeCell ref="AC25:AE25"/>
    <mergeCell ref="AX25:AZ25"/>
    <mergeCell ref="AU25:AW25"/>
    <mergeCell ref="AF25:AH25"/>
    <mergeCell ref="AF26:AH26"/>
    <mergeCell ref="AO23:AQ23"/>
    <mergeCell ref="AI26:AK26"/>
    <mergeCell ref="AL26:AN26"/>
    <mergeCell ref="AI25:AK25"/>
    <mergeCell ref="AL25:AN25"/>
    <mergeCell ref="AO25:AQ25"/>
    <mergeCell ref="AR25:AT25"/>
    <mergeCell ref="AI23:AK23"/>
    <mergeCell ref="AX41:AZ41"/>
    <mergeCell ref="AP41:AW41"/>
    <mergeCell ref="AR23:AT23"/>
    <mergeCell ref="AC23:AE23"/>
    <mergeCell ref="AF23:AH23"/>
    <mergeCell ref="AL23:AN23"/>
    <mergeCell ref="B1:Q1"/>
    <mergeCell ref="R1:AG1"/>
    <mergeCell ref="AU31:AW31"/>
    <mergeCell ref="AU32:AW32"/>
    <mergeCell ref="N20:Y20"/>
    <mergeCell ref="AU22:AW22"/>
    <mergeCell ref="AU23:AW23"/>
    <mergeCell ref="B20:M20"/>
    <mergeCell ref="Z20:AK20"/>
    <mergeCell ref="Q21:R21"/>
    <mergeCell ref="S21:T21"/>
    <mergeCell ref="AC21:AD21"/>
    <mergeCell ref="AE21:AF21"/>
    <mergeCell ref="AG21:AH21"/>
    <mergeCell ref="AX22:AZ22"/>
    <mergeCell ref="B35:AZ35"/>
    <mergeCell ref="AP40:AZ40"/>
    <mergeCell ref="B36:AZ36"/>
    <mergeCell ref="B34:AZ34"/>
    <mergeCell ref="S24:T24"/>
    <mergeCell ref="AE24:AF24"/>
    <mergeCell ref="N27:P27"/>
    <mergeCell ref="Z27:AB27"/>
    <mergeCell ref="Q27:R27"/>
    <mergeCell ref="S27:T27"/>
    <mergeCell ref="AC27:AD27"/>
    <mergeCell ref="N26:P26"/>
    <mergeCell ref="Q26:S26"/>
    <mergeCell ref="T26:V26"/>
    <mergeCell ref="W26:Y26"/>
    <mergeCell ref="AO26:AQ26"/>
    <mergeCell ref="AR26:AT26"/>
    <mergeCell ref="Z26:AB26"/>
    <mergeCell ref="AC26:AE26"/>
    <mergeCell ref="N25:P25"/>
    <mergeCell ref="AI28:AK28"/>
    <mergeCell ref="Q25:S25"/>
    <mergeCell ref="T25:V25"/>
    <mergeCell ref="W25:Y25"/>
    <mergeCell ref="AG24:AH24"/>
    <mergeCell ref="Z25:AB25"/>
    <mergeCell ref="N24:P24"/>
    <mergeCell ref="Z21:AB21"/>
    <mergeCell ref="T23:V23"/>
    <mergeCell ref="W23:Y23"/>
    <mergeCell ref="AF22:AH22"/>
    <mergeCell ref="AC22:AE22"/>
    <mergeCell ref="N23:P23"/>
    <mergeCell ref="Q23:S23"/>
    <mergeCell ref="N21:P21"/>
    <mergeCell ref="Z23:AB23"/>
    <mergeCell ref="AI22:AK22"/>
    <mergeCell ref="AL22:AN22"/>
    <mergeCell ref="AO22:AQ22"/>
    <mergeCell ref="AR22:AT22"/>
    <mergeCell ref="N22:P22"/>
    <mergeCell ref="Q22:S22"/>
    <mergeCell ref="T22:V22"/>
    <mergeCell ref="W22:Y22"/>
    <mergeCell ref="Z22:AB22"/>
  </mergeCells>
  <phoneticPr fontId="2"/>
  <conditionalFormatting sqref="B21 B24">
    <cfRule type="cellIs" dxfId="95" priority="58" operator="equal">
      <formula>0</formula>
    </cfRule>
  </conditionalFormatting>
  <conditionalFormatting sqref="B27 B30">
    <cfRule type="cellIs" dxfId="94" priority="24" operator="equal">
      <formula>0</formula>
    </cfRule>
  </conditionalFormatting>
  <conditionalFormatting sqref="B36:AZ36">
    <cfRule type="cellIs" dxfId="93" priority="1" stopIfTrue="1" operator="equal">
      <formula>0</formula>
    </cfRule>
  </conditionalFormatting>
  <conditionalFormatting sqref="N22">
    <cfRule type="cellIs" dxfId="92" priority="57" operator="equal">
      <formula>0</formula>
    </cfRule>
  </conditionalFormatting>
  <conditionalFormatting sqref="N25">
    <cfRule type="cellIs" dxfId="91" priority="56" operator="equal">
      <formula>0</formula>
    </cfRule>
  </conditionalFormatting>
  <conditionalFormatting sqref="N28">
    <cfRule type="cellIs" dxfId="90" priority="55" operator="equal">
      <formula>0</formula>
    </cfRule>
  </conditionalFormatting>
  <conditionalFormatting sqref="N31">
    <cfRule type="cellIs" dxfId="89" priority="54" operator="equal">
      <formula>0</formula>
    </cfRule>
  </conditionalFormatting>
  <conditionalFormatting sqref="N23:AW23 N26:AW26 N29:AW29 N32:AW32">
    <cfRule type="cellIs" dxfId="88" priority="2" stopIfTrue="1" operator="equal">
      <formula>0</formula>
    </cfRule>
  </conditionalFormatting>
  <conditionalFormatting sqref="O3">
    <cfRule type="cellIs" dxfId="87" priority="3" operator="equal">
      <formula>0</formula>
    </cfRule>
  </conditionalFormatting>
  <conditionalFormatting sqref="Z22">
    <cfRule type="cellIs" dxfId="86" priority="49" operator="equal">
      <formula>0</formula>
    </cfRule>
  </conditionalFormatting>
  <conditionalFormatting sqref="Z25">
    <cfRule type="cellIs" dxfId="85" priority="48" operator="equal">
      <formula>0</formula>
    </cfRule>
  </conditionalFormatting>
  <conditionalFormatting sqref="Z28">
    <cfRule type="cellIs" dxfId="84" priority="47" operator="equal">
      <formula>0</formula>
    </cfRule>
  </conditionalFormatting>
  <conditionalFormatting sqref="Z31">
    <cfRule type="cellIs" dxfId="83" priority="46" operator="equal">
      <formula>0</formula>
    </cfRule>
  </conditionalFormatting>
  <conditionalFormatting sqref="AL22">
    <cfRule type="cellIs" dxfId="82" priority="53" operator="equal">
      <formula>0</formula>
    </cfRule>
  </conditionalFormatting>
  <conditionalFormatting sqref="AL25">
    <cfRule type="cellIs" dxfId="81" priority="52" operator="equal">
      <formula>0</formula>
    </cfRule>
  </conditionalFormatting>
  <conditionalFormatting sqref="AL28">
    <cfRule type="cellIs" dxfId="80" priority="51" operator="equal">
      <formula>0</formula>
    </cfRule>
  </conditionalFormatting>
  <conditionalFormatting sqref="AL31">
    <cfRule type="cellIs" dxfId="79" priority="50" operator="equal">
      <formula>0</formula>
    </cfRule>
  </conditionalFormatting>
  <dataValidations count="2">
    <dataValidation imeMode="disabled" allowBlank="1" showInputMessage="1" showErrorMessage="1" sqref="U21 Z27 AG21 AG24 Z21 AC21 AC27 Z24 Q27 AC24 Q21 N30 AS27 Q24 N21 U30 N27 AS24 AL24 AO24 U27 AL27 N24 AS21 AL21 AO21 AG30 O5 U24 AG27 Z30 AC30 Q30 AO27 AS30 AL30 AO30" xr:uid="{00000000-0002-0000-0700-000000000000}"/>
    <dataValidation type="list" allowBlank="1" showInputMessage="1" showErrorMessage="1" sqref="AF32:AK32 AF29:AK29 AF26:AK26 AF23:AK23 W23:Y23 W26:Y26 W29:Y29 W32:Y32" xr:uid="{00000000-0002-0000-0700-000001000000}">
      <formula1>"〇"</formula1>
    </dataValidation>
  </dataValidations>
  <pageMargins left="0.25" right="0.25"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3987" r:id="rId4" name="Check Box 1251">
              <controlPr defaultSize="0" autoFill="0" autoLine="0" autoPict="0">
                <anchor moveWithCells="1">
                  <from>
                    <xdr:col>38</xdr:col>
                    <xdr:colOff>7620</xdr:colOff>
                    <xdr:row>3</xdr:row>
                    <xdr:rowOff>198120</xdr:rowOff>
                  </from>
                  <to>
                    <xdr:col>43</xdr:col>
                    <xdr:colOff>30480</xdr:colOff>
                    <xdr:row>5</xdr:row>
                    <xdr:rowOff>99060</xdr:rowOff>
                  </to>
                </anchor>
              </controlPr>
            </control>
          </mc:Choice>
        </mc:AlternateContent>
        <mc:AlternateContent xmlns:mc="http://schemas.openxmlformats.org/markup-compatibility/2006">
          <mc:Choice Requires="x14">
            <control shapeId="373988" r:id="rId5" name="Check Box 1252">
              <controlPr defaultSize="0" autoFill="0" autoLine="0" autoPict="0">
                <anchor moveWithCells="1">
                  <from>
                    <xdr:col>42</xdr:col>
                    <xdr:colOff>30480</xdr:colOff>
                    <xdr:row>3</xdr:row>
                    <xdr:rowOff>228600</xdr:rowOff>
                  </from>
                  <to>
                    <xdr:col>47</xdr:col>
                    <xdr:colOff>76200</xdr:colOff>
                    <xdr:row>5</xdr:row>
                    <xdr:rowOff>76200</xdr:rowOff>
                  </to>
                </anchor>
              </controlPr>
            </control>
          </mc:Choice>
        </mc:AlternateContent>
        <mc:AlternateContent xmlns:mc="http://schemas.openxmlformats.org/markup-compatibility/2006">
          <mc:Choice Requires="x14">
            <control shapeId="373989" r:id="rId6" name="Check Box 1253">
              <controlPr defaultSize="0" autoFill="0" autoLine="0" autoPict="0">
                <anchor moveWithCells="1">
                  <from>
                    <xdr:col>46</xdr:col>
                    <xdr:colOff>22860</xdr:colOff>
                    <xdr:row>3</xdr:row>
                    <xdr:rowOff>228600</xdr:rowOff>
                  </from>
                  <to>
                    <xdr:col>51</xdr:col>
                    <xdr:colOff>68580</xdr:colOff>
                    <xdr:row>5</xdr:row>
                    <xdr:rowOff>76200</xdr:rowOff>
                  </to>
                </anchor>
              </controlPr>
            </control>
          </mc:Choice>
        </mc:AlternateContent>
        <mc:AlternateContent xmlns:mc="http://schemas.openxmlformats.org/markup-compatibility/2006">
          <mc:Choice Requires="x14">
            <control shapeId="373991" r:id="rId7" name="Check Box 1255">
              <controlPr defaultSize="0" autoFill="0" autoLine="0" autoPict="0">
                <anchor moveWithCells="1">
                  <from>
                    <xdr:col>33</xdr:col>
                    <xdr:colOff>7620</xdr:colOff>
                    <xdr:row>5</xdr:row>
                    <xdr:rowOff>30480</xdr:rowOff>
                  </from>
                  <to>
                    <xdr:col>50</xdr:col>
                    <xdr:colOff>99060</xdr:colOff>
                    <xdr:row>6</xdr:row>
                    <xdr:rowOff>0</xdr:rowOff>
                  </to>
                </anchor>
              </controlPr>
            </control>
          </mc:Choice>
        </mc:AlternateContent>
        <mc:AlternateContent xmlns:mc="http://schemas.openxmlformats.org/markup-compatibility/2006">
          <mc:Choice Requires="x14">
            <control shapeId="373992" r:id="rId8" name="Check Box 1256">
              <controlPr defaultSize="0" autoFill="0" autoLine="0" autoPict="0">
                <anchor moveWithCells="1">
                  <from>
                    <xdr:col>40</xdr:col>
                    <xdr:colOff>83820</xdr:colOff>
                    <xdr:row>8</xdr:row>
                    <xdr:rowOff>251460</xdr:rowOff>
                  </from>
                  <to>
                    <xdr:col>45</xdr:col>
                    <xdr:colOff>22860</xdr:colOff>
                    <xdr:row>10</xdr:row>
                    <xdr:rowOff>60960</xdr:rowOff>
                  </to>
                </anchor>
              </controlPr>
            </control>
          </mc:Choice>
        </mc:AlternateContent>
        <mc:AlternateContent xmlns:mc="http://schemas.openxmlformats.org/markup-compatibility/2006">
          <mc:Choice Requires="x14">
            <control shapeId="373993" r:id="rId9" name="Check Box 1257">
              <controlPr defaultSize="0" autoFill="0" autoLine="0" autoPict="0">
                <anchor moveWithCells="1">
                  <from>
                    <xdr:col>44</xdr:col>
                    <xdr:colOff>114300</xdr:colOff>
                    <xdr:row>8</xdr:row>
                    <xdr:rowOff>259080</xdr:rowOff>
                  </from>
                  <to>
                    <xdr:col>50</xdr:col>
                    <xdr:colOff>30480</xdr:colOff>
                    <xdr:row>10</xdr:row>
                    <xdr:rowOff>38100</xdr:rowOff>
                  </to>
                </anchor>
              </controlPr>
            </control>
          </mc:Choice>
        </mc:AlternateContent>
        <mc:AlternateContent xmlns:mc="http://schemas.openxmlformats.org/markup-compatibility/2006">
          <mc:Choice Requires="x14">
            <control shapeId="373994" r:id="rId10" name="Check Box 1258">
              <controlPr defaultSize="0" autoFill="0" autoLine="0" autoPict="0">
                <anchor moveWithCells="1">
                  <from>
                    <xdr:col>14</xdr:col>
                    <xdr:colOff>99060</xdr:colOff>
                    <xdr:row>5</xdr:row>
                    <xdr:rowOff>7620</xdr:rowOff>
                  </from>
                  <to>
                    <xdr:col>22</xdr:col>
                    <xdr:colOff>38100</xdr:colOff>
                    <xdr:row>5</xdr:row>
                    <xdr:rowOff>220980</xdr:rowOff>
                  </to>
                </anchor>
              </controlPr>
            </control>
          </mc:Choice>
        </mc:AlternateContent>
        <mc:AlternateContent xmlns:mc="http://schemas.openxmlformats.org/markup-compatibility/2006">
          <mc:Choice Requires="x14">
            <control shapeId="392226" r:id="rId11" name="Check Box 3106">
              <controlPr defaultSize="0" autoFill="0" autoLine="0" autoPict="0">
                <anchor moveWithCells="1">
                  <from>
                    <xdr:col>33</xdr:col>
                    <xdr:colOff>0</xdr:colOff>
                    <xdr:row>6</xdr:row>
                    <xdr:rowOff>30480</xdr:rowOff>
                  </from>
                  <to>
                    <xdr:col>50</xdr:col>
                    <xdr:colOff>99060</xdr:colOff>
                    <xdr:row>7</xdr:row>
                    <xdr:rowOff>0</xdr:rowOff>
                  </to>
                </anchor>
              </controlPr>
            </control>
          </mc:Choice>
        </mc:AlternateContent>
        <mc:AlternateContent xmlns:mc="http://schemas.openxmlformats.org/markup-compatibility/2006">
          <mc:Choice Requires="x14">
            <control shapeId="392227" r:id="rId12" name="Check Box 3107">
              <controlPr defaultSize="0" autoFill="0" autoLine="0" autoPict="0">
                <anchor moveWithCells="1">
                  <from>
                    <xdr:col>14</xdr:col>
                    <xdr:colOff>99060</xdr:colOff>
                    <xdr:row>6</xdr:row>
                    <xdr:rowOff>7620</xdr:rowOff>
                  </from>
                  <to>
                    <xdr:col>29</xdr:col>
                    <xdr:colOff>30480</xdr:colOff>
                    <xdr:row>6</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BY61"/>
  <sheetViews>
    <sheetView showGridLines="0" showZeros="0" view="pageBreakPreview" topLeftCell="A19" zoomScale="80" zoomScaleNormal="80" zoomScaleSheetLayoutView="80" workbookViewId="0">
      <selection activeCell="AS66" sqref="AS66"/>
    </sheetView>
  </sheetViews>
  <sheetFormatPr defaultRowHeight="13.5" customHeight="1"/>
  <cols>
    <col min="1" max="1" width="6.33203125" customWidth="1"/>
    <col min="2" max="52" width="1.6640625" customWidth="1"/>
    <col min="53" max="53" width="5.109375" customWidth="1"/>
    <col min="54" max="54" width="3.88671875" customWidth="1"/>
    <col min="55" max="56" width="22.109375" customWidth="1"/>
    <col min="57" max="57" width="11.88671875" customWidth="1"/>
    <col min="58" max="58" width="10.109375" customWidth="1"/>
    <col min="59" max="60" width="22.109375" customWidth="1"/>
    <col min="61" max="61" width="19.33203125" customWidth="1"/>
    <col min="62" max="64" width="1.33203125" customWidth="1"/>
    <col min="65" max="65" width="3.6640625" customWidth="1"/>
    <col min="66" max="66" width="1.88671875" customWidth="1"/>
    <col min="67" max="67" width="11" customWidth="1"/>
    <col min="68" max="68" width="1.109375" customWidth="1"/>
    <col min="69" max="69" width="3" customWidth="1"/>
    <col min="70" max="70" width="7.109375" customWidth="1"/>
    <col min="75" max="75" width="2" customWidth="1"/>
    <col min="77" max="77" width="9" hidden="1" customWidth="1"/>
  </cols>
  <sheetData>
    <row r="1" spans="1:55" ht="28.5" customHeight="1">
      <c r="A1" s="32"/>
      <c r="B1" s="49"/>
      <c r="C1" s="50"/>
      <c r="D1" s="50"/>
      <c r="E1" s="50"/>
      <c r="F1" s="50"/>
      <c r="G1" s="50"/>
      <c r="H1" s="50"/>
      <c r="I1" s="50"/>
      <c r="J1" s="50"/>
      <c r="K1" s="50"/>
      <c r="L1" s="1572" t="s">
        <v>327</v>
      </c>
      <c r="M1" s="1572"/>
      <c r="N1" s="1572"/>
      <c r="O1" s="1572"/>
      <c r="P1" s="1572"/>
      <c r="Q1" s="1572"/>
      <c r="R1" s="1572"/>
      <c r="S1" s="1572"/>
      <c r="T1" s="1572"/>
      <c r="U1" s="1572"/>
      <c r="V1" s="1572"/>
      <c r="W1" s="1572"/>
      <c r="X1" s="1572"/>
      <c r="Y1" s="1572"/>
      <c r="Z1" s="1572"/>
      <c r="AA1" s="1572"/>
      <c r="AB1" s="1572"/>
      <c r="AC1" s="1572"/>
      <c r="AD1" s="1572"/>
      <c r="AE1" s="1572"/>
      <c r="AF1" s="1572"/>
      <c r="AG1" s="1572"/>
      <c r="AH1" s="1572"/>
      <c r="AI1" s="1572"/>
      <c r="AJ1" s="1572"/>
      <c r="AK1" s="1572"/>
      <c r="AL1" s="33"/>
      <c r="AM1" s="1568" t="s">
        <v>294</v>
      </c>
      <c r="AN1" s="1568"/>
      <c r="AO1" s="1574" t="s">
        <v>328</v>
      </c>
      <c r="AP1" s="1574"/>
      <c r="AQ1" s="1574"/>
      <c r="AR1" s="1574"/>
      <c r="AS1" s="1574"/>
      <c r="AT1" s="1574"/>
      <c r="AU1" s="1568" t="s">
        <v>294</v>
      </c>
      <c r="AV1" s="1568"/>
      <c r="AW1" s="1569" t="s">
        <v>329</v>
      </c>
      <c r="AX1" s="1570"/>
      <c r="AY1" s="1570"/>
      <c r="AZ1" s="1570"/>
      <c r="BA1" s="1570"/>
      <c r="BB1" s="33"/>
      <c r="BC1" s="33"/>
    </row>
    <row r="2" spans="1:55" ht="7.5" customHeight="1">
      <c r="A2" s="32"/>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row>
    <row r="3" spans="1:55" ht="19.5" customHeight="1">
      <c r="A3" s="32"/>
      <c r="B3" s="1573"/>
      <c r="C3" s="1573"/>
      <c r="D3" s="1573"/>
      <c r="E3" s="1573"/>
      <c r="F3" s="1573"/>
      <c r="G3" s="1573"/>
      <c r="H3" s="1573"/>
      <c r="I3" s="1573"/>
      <c r="J3" s="1573"/>
      <c r="K3" s="1573"/>
      <c r="L3" s="1573"/>
      <c r="M3" s="1573"/>
      <c r="N3" s="1573"/>
      <c r="O3" s="1573"/>
      <c r="P3" s="1573"/>
      <c r="Q3" s="1571"/>
      <c r="R3" s="1571"/>
      <c r="S3" s="1571"/>
      <c r="T3" s="1571"/>
      <c r="U3" s="1571"/>
      <c r="V3" s="1571"/>
      <c r="W3" s="1571"/>
      <c r="X3" s="1571"/>
      <c r="Y3" s="1571"/>
      <c r="Z3" s="1571"/>
      <c r="AA3" s="1571"/>
      <c r="AB3" s="1571"/>
      <c r="AC3" s="1571"/>
      <c r="AD3" s="1571"/>
      <c r="AE3" s="1571"/>
      <c r="AF3" s="1571"/>
      <c r="AG3" s="1571"/>
      <c r="AH3" s="1571"/>
      <c r="AI3" s="1571"/>
      <c r="AJ3" s="1571"/>
      <c r="AK3" s="1571"/>
      <c r="AL3" s="1571"/>
      <c r="AM3" s="1571"/>
      <c r="AN3" s="1571"/>
      <c r="AO3" s="1571"/>
      <c r="AP3" s="1571"/>
      <c r="AQ3" s="1571"/>
      <c r="AR3" s="1571"/>
      <c r="AS3" s="1571"/>
      <c r="AT3" s="1571"/>
      <c r="AU3" s="1571"/>
      <c r="AV3" s="1571"/>
      <c r="AW3" s="1571"/>
      <c r="AX3" s="1571"/>
      <c r="AY3" s="1571"/>
      <c r="AZ3" s="1571"/>
      <c r="BA3" s="1571"/>
      <c r="BB3" s="39"/>
      <c r="BC3" s="39"/>
    </row>
    <row r="4" spans="1:55" ht="19.5" customHeight="1">
      <c r="A4" s="32"/>
      <c r="B4" s="1573"/>
      <c r="C4" s="1573"/>
      <c r="D4" s="1573"/>
      <c r="E4" s="1573"/>
      <c r="F4" s="1573"/>
      <c r="G4" s="1573"/>
      <c r="H4" s="1573"/>
      <c r="I4" s="1573"/>
      <c r="J4" s="1573"/>
      <c r="K4" s="1573"/>
      <c r="L4" s="1573"/>
      <c r="M4" s="1573"/>
      <c r="N4" s="1573"/>
      <c r="O4" s="1573"/>
      <c r="P4" s="1573"/>
      <c r="Q4" s="1630"/>
      <c r="R4" s="1630"/>
      <c r="S4" s="1630"/>
      <c r="T4" s="1630"/>
      <c r="U4" s="1630"/>
      <c r="V4" s="1630"/>
      <c r="W4" s="1630"/>
      <c r="X4" s="1630"/>
      <c r="Y4" s="1630"/>
      <c r="Z4" s="1630"/>
      <c r="AA4" s="1630"/>
      <c r="AB4" s="1630"/>
      <c r="AC4" s="1630"/>
      <c r="AD4" s="1630"/>
      <c r="AE4" s="1630"/>
      <c r="AF4" s="1630"/>
      <c r="AG4" s="1630"/>
      <c r="AH4" s="1630"/>
      <c r="AI4" s="1630"/>
      <c r="AJ4" s="1630"/>
      <c r="AK4" s="1630"/>
      <c r="AL4" s="1630"/>
      <c r="AM4" s="1630"/>
      <c r="AN4" s="1630"/>
      <c r="AO4" s="1630"/>
      <c r="AP4" s="1630"/>
      <c r="AQ4" s="1630"/>
      <c r="AR4" s="1630"/>
      <c r="AS4" s="1630"/>
      <c r="AT4" s="1630"/>
      <c r="AU4" s="1630"/>
      <c r="AV4" s="1630"/>
      <c r="AW4" s="1630"/>
      <c r="AX4" s="1630"/>
      <c r="AY4" s="1630"/>
      <c r="AZ4" s="1630"/>
      <c r="BA4" s="1630"/>
      <c r="BB4" s="39"/>
      <c r="BC4" s="39"/>
    </row>
    <row r="5" spans="1:55" ht="19.5" customHeight="1">
      <c r="A5" s="32"/>
      <c r="B5" s="1619"/>
      <c r="C5" s="1619"/>
      <c r="D5" s="1619"/>
      <c r="E5" s="1619"/>
      <c r="F5" s="1619"/>
      <c r="G5" s="1619"/>
      <c r="H5" s="1619"/>
      <c r="I5" s="1619"/>
      <c r="J5" s="1619"/>
      <c r="K5" s="1619"/>
      <c r="L5" s="1619"/>
      <c r="M5" s="1619"/>
      <c r="N5" s="1619"/>
      <c r="O5" s="1619"/>
      <c r="P5" s="1619"/>
      <c r="Q5" s="1630"/>
      <c r="R5" s="1630"/>
      <c r="S5" s="1630"/>
      <c r="T5" s="1630"/>
      <c r="U5" s="1630"/>
      <c r="V5" s="1630"/>
      <c r="W5" s="1630"/>
      <c r="X5" s="1630"/>
      <c r="Y5" s="1630"/>
      <c r="Z5" s="1630"/>
      <c r="AA5" s="1630"/>
      <c r="AB5" s="1630"/>
      <c r="AC5" s="1630"/>
      <c r="AD5" s="1630"/>
      <c r="AE5" s="1630"/>
      <c r="AF5" s="1630"/>
      <c r="AG5" s="1630"/>
      <c r="AH5" s="1573"/>
      <c r="AI5" s="1573"/>
      <c r="AJ5" s="1573"/>
      <c r="AK5" s="1573"/>
      <c r="AL5" s="1573"/>
      <c r="AM5" s="1573"/>
      <c r="AN5" s="1573"/>
      <c r="AO5" s="1573"/>
      <c r="AP5" s="1573"/>
      <c r="AQ5" s="1573"/>
      <c r="AR5" s="1573"/>
      <c r="AS5" s="1573"/>
      <c r="AT5" s="1573"/>
      <c r="AU5" s="1573"/>
      <c r="AV5" s="1573"/>
      <c r="AW5" s="1573"/>
      <c r="AX5" s="1573"/>
      <c r="AY5" s="1573"/>
      <c r="AZ5" s="1573"/>
      <c r="BA5" s="1573"/>
      <c r="BB5" s="39"/>
      <c r="BC5" s="39"/>
    </row>
    <row r="6" spans="1:55" ht="15" customHeight="1">
      <c r="A6" s="32"/>
      <c r="B6" s="1620"/>
      <c r="C6" s="1620"/>
      <c r="D6" s="1620"/>
      <c r="E6" s="1620"/>
      <c r="F6" s="1620"/>
      <c r="G6" s="1620"/>
      <c r="H6" s="1620"/>
      <c r="I6" s="1620"/>
      <c r="J6" s="1620"/>
      <c r="K6" s="1620"/>
      <c r="L6" s="1620"/>
      <c r="M6" s="1620"/>
      <c r="N6" s="1620"/>
      <c r="O6" s="1620"/>
      <c r="P6" s="1620"/>
      <c r="Q6" s="1455"/>
      <c r="R6" s="1455"/>
      <c r="S6" s="1455"/>
      <c r="T6" s="1455"/>
      <c r="U6" s="1455"/>
      <c r="V6" s="1455"/>
      <c r="W6" s="1455"/>
      <c r="X6" s="1455"/>
      <c r="Y6" s="1455"/>
      <c r="Z6" s="1455"/>
      <c r="AA6" s="1455"/>
      <c r="AB6" s="1455"/>
      <c r="AC6" s="1455"/>
      <c r="AD6" s="1455"/>
      <c r="AE6" s="1455"/>
      <c r="AF6" s="1455"/>
      <c r="AG6" s="1455"/>
      <c r="AH6" s="1455"/>
      <c r="AI6" s="1455"/>
      <c r="AJ6" s="1455"/>
      <c r="AK6" s="1455"/>
      <c r="AL6" s="1455"/>
      <c r="AM6" s="1455"/>
      <c r="AN6" s="1455"/>
      <c r="AO6" s="1455"/>
      <c r="AP6" s="1455"/>
      <c r="AQ6" s="1455"/>
      <c r="AR6" s="1455"/>
      <c r="AS6" s="1455"/>
      <c r="AT6" s="1455"/>
      <c r="AU6" s="1455"/>
      <c r="AV6" s="1455"/>
      <c r="AW6" s="1455"/>
      <c r="AX6" s="1455"/>
      <c r="AY6" s="1455"/>
      <c r="AZ6" s="1455"/>
      <c r="BA6" s="1455"/>
      <c r="BB6" s="39"/>
      <c r="BC6" s="39"/>
    </row>
    <row r="7" spans="1:55" ht="13.5" customHeight="1">
      <c r="A7" s="32"/>
      <c r="B7" s="1620"/>
      <c r="C7" s="1620"/>
      <c r="D7" s="1620"/>
      <c r="E7" s="1620"/>
      <c r="F7" s="1620"/>
      <c r="G7" s="1620"/>
      <c r="H7" s="1620"/>
      <c r="I7" s="1620"/>
      <c r="J7" s="1620"/>
      <c r="K7" s="1620"/>
      <c r="L7" s="1620"/>
      <c r="M7" s="1620"/>
      <c r="N7" s="1620"/>
      <c r="O7" s="1620"/>
      <c r="P7" s="1620"/>
      <c r="Q7" s="1455"/>
      <c r="R7" s="1455"/>
      <c r="S7" s="1455"/>
      <c r="T7" s="1455"/>
      <c r="U7" s="1455"/>
      <c r="V7" s="1455"/>
      <c r="W7" s="1455"/>
      <c r="X7" s="1455"/>
      <c r="Y7" s="1455"/>
      <c r="Z7" s="1455"/>
      <c r="AA7" s="1455"/>
      <c r="AB7" s="1455"/>
      <c r="AC7" s="1455"/>
      <c r="AD7" s="1455"/>
      <c r="AE7" s="1455"/>
      <c r="AF7" s="1455"/>
      <c r="AG7" s="1455"/>
      <c r="AH7" s="1455"/>
      <c r="AI7" s="1455"/>
      <c r="AJ7" s="1455"/>
      <c r="AK7" s="1455"/>
      <c r="AL7" s="1455"/>
      <c r="AM7" s="1455"/>
      <c r="AN7" s="1455"/>
      <c r="AO7" s="1455"/>
      <c r="AP7" s="1455"/>
      <c r="AQ7" s="1455"/>
      <c r="AR7" s="1455"/>
      <c r="AS7" s="1455"/>
      <c r="AT7" s="1455"/>
      <c r="AU7" s="1455"/>
      <c r="AV7" s="1455"/>
      <c r="AW7" s="1455"/>
      <c r="AX7" s="1455"/>
      <c r="AY7" s="1455"/>
      <c r="AZ7" s="1455"/>
      <c r="BA7" s="1455"/>
      <c r="BB7" s="39"/>
      <c r="BC7" s="39"/>
    </row>
    <row r="8" spans="1:55" ht="7.5" customHeight="1">
      <c r="A8" s="32"/>
      <c r="B8" s="1620"/>
      <c r="C8" s="1620"/>
      <c r="D8" s="1620"/>
      <c r="E8" s="1620"/>
      <c r="F8" s="1620"/>
      <c r="G8" s="1620"/>
      <c r="H8" s="1620"/>
      <c r="I8" s="1620"/>
      <c r="J8" s="1620"/>
      <c r="K8" s="1620"/>
      <c r="L8" s="1620"/>
      <c r="M8" s="1620"/>
      <c r="N8" s="1620"/>
      <c r="O8" s="1620"/>
      <c r="P8" s="1620"/>
      <c r="Q8" s="39"/>
      <c r="R8" s="39"/>
      <c r="S8" s="39"/>
      <c r="T8" s="39"/>
      <c r="U8" s="39"/>
      <c r="V8" s="39"/>
      <c r="W8" s="39"/>
      <c r="X8" s="39"/>
      <c r="Y8" s="39"/>
      <c r="Z8" s="39"/>
      <c r="AA8" s="39"/>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39"/>
      <c r="BC8" s="39"/>
    </row>
    <row r="9" spans="1:55" ht="14.4">
      <c r="A9" s="32"/>
      <c r="B9" s="1620"/>
      <c r="C9" s="1620"/>
      <c r="D9" s="1620"/>
      <c r="E9" s="1620"/>
      <c r="F9" s="1620"/>
      <c r="G9" s="1620"/>
      <c r="H9" s="1620"/>
      <c r="I9" s="1620"/>
      <c r="J9" s="1620"/>
      <c r="K9" s="1620"/>
      <c r="L9" s="1620"/>
      <c r="M9" s="1620"/>
      <c r="N9" s="1620"/>
      <c r="O9" s="1620"/>
      <c r="P9" s="1620"/>
      <c r="Q9" s="39"/>
      <c r="R9" s="52"/>
      <c r="S9" s="52"/>
      <c r="T9" s="52"/>
      <c r="U9" s="52"/>
      <c r="V9" s="52"/>
      <c r="W9" s="52"/>
      <c r="X9" s="52"/>
      <c r="Y9" s="52"/>
      <c r="Z9" s="53"/>
      <c r="AA9" s="54"/>
      <c r="AB9" s="39"/>
      <c r="AC9" s="39"/>
      <c r="AD9" s="39"/>
      <c r="AE9" s="39"/>
      <c r="AF9" s="39"/>
      <c r="AG9" s="39"/>
      <c r="AH9" s="39"/>
      <c r="AI9" s="39"/>
      <c r="AJ9" s="39"/>
      <c r="AK9" s="39"/>
      <c r="AL9" s="39"/>
      <c r="AM9" s="39"/>
      <c r="AN9" s="39"/>
      <c r="AO9" s="54"/>
      <c r="AP9" s="54"/>
      <c r="AQ9" s="54"/>
      <c r="AR9" s="54"/>
      <c r="AS9" s="54"/>
      <c r="AT9" s="39"/>
      <c r="AU9" s="39"/>
      <c r="AV9" s="39"/>
      <c r="AW9" s="39"/>
      <c r="AX9" s="39"/>
      <c r="AY9" s="39"/>
      <c r="AZ9" s="39"/>
      <c r="BA9" s="39"/>
      <c r="BB9" s="39"/>
      <c r="BC9" s="39"/>
    </row>
    <row r="10" spans="1:55" ht="14.4">
      <c r="A10" s="32"/>
      <c r="B10" s="1620"/>
      <c r="C10" s="1620"/>
      <c r="D10" s="1620"/>
      <c r="E10" s="1620"/>
      <c r="F10" s="1620"/>
      <c r="G10" s="1620"/>
      <c r="H10" s="1620"/>
      <c r="I10" s="1620"/>
      <c r="J10" s="1620"/>
      <c r="K10" s="1620"/>
      <c r="L10" s="1620"/>
      <c r="M10" s="1620"/>
      <c r="N10" s="1620"/>
      <c r="O10" s="1620"/>
      <c r="P10" s="1620"/>
      <c r="Q10" s="39"/>
      <c r="R10" s="52"/>
      <c r="S10" s="52"/>
      <c r="T10" s="52"/>
      <c r="U10" s="52"/>
      <c r="V10" s="52"/>
      <c r="W10" s="52"/>
      <c r="X10" s="52"/>
      <c r="Y10" s="52"/>
      <c r="Z10" s="53"/>
      <c r="AA10" s="54"/>
      <c r="AB10" s="39"/>
      <c r="AC10" s="39"/>
      <c r="AD10" s="39"/>
      <c r="AE10" s="39"/>
      <c r="AF10" s="39"/>
      <c r="AG10" s="39"/>
      <c r="AH10" s="39"/>
      <c r="AI10" s="39"/>
      <c r="AJ10" s="39"/>
      <c r="AK10" s="39"/>
      <c r="AL10" s="39"/>
      <c r="AM10" s="39"/>
      <c r="AN10" s="39"/>
      <c r="AO10" s="54"/>
      <c r="AP10" s="54"/>
      <c r="AQ10" s="54"/>
      <c r="AR10" s="54"/>
      <c r="AS10" s="54"/>
      <c r="AT10" s="39"/>
      <c r="AU10" s="39"/>
      <c r="AV10" s="39"/>
      <c r="AW10" s="39"/>
      <c r="AX10" s="39"/>
      <c r="AY10" s="39"/>
      <c r="AZ10" s="39"/>
      <c r="BA10" s="39"/>
      <c r="BB10" s="39"/>
      <c r="BC10" s="39"/>
    </row>
    <row r="11" spans="1:55" ht="14.4">
      <c r="A11" s="32"/>
      <c r="B11" s="1620"/>
      <c r="C11" s="1620"/>
      <c r="D11" s="1620"/>
      <c r="E11" s="1620"/>
      <c r="F11" s="1620"/>
      <c r="G11" s="1620"/>
      <c r="H11" s="1620"/>
      <c r="I11" s="1620"/>
      <c r="J11" s="1620"/>
      <c r="K11" s="1620"/>
      <c r="L11" s="1620"/>
      <c r="M11" s="1620"/>
      <c r="N11" s="1620"/>
      <c r="O11" s="1620"/>
      <c r="P11" s="1620"/>
      <c r="Q11" s="39"/>
      <c r="R11" s="55"/>
      <c r="S11" s="39"/>
      <c r="T11" s="1632"/>
      <c r="U11" s="1632"/>
      <c r="V11" s="1632"/>
      <c r="W11" s="1632"/>
      <c r="X11" s="1632"/>
      <c r="Y11" s="1632"/>
      <c r="Z11" s="1632"/>
      <c r="AA11" s="1632"/>
      <c r="AB11" s="1631"/>
      <c r="AC11" s="1631"/>
      <c r="AD11" s="1631"/>
      <c r="AE11" s="1632"/>
      <c r="AF11" s="1632"/>
      <c r="AG11" s="1632"/>
      <c r="AH11" s="1632"/>
      <c r="AI11" s="1632"/>
      <c r="AJ11" s="1632"/>
      <c r="AK11" s="1632"/>
      <c r="AL11" s="1632"/>
      <c r="AM11" s="1632"/>
      <c r="AN11" s="1632"/>
      <c r="AO11" s="1632"/>
      <c r="AP11" s="1632"/>
      <c r="AQ11" s="1632"/>
      <c r="AR11" s="1632"/>
      <c r="AS11" s="1632"/>
      <c r="AT11" s="1632"/>
      <c r="AU11" s="1632"/>
      <c r="AV11" s="1632"/>
      <c r="AW11" s="1632"/>
      <c r="AX11" s="1632"/>
      <c r="AY11" s="1632"/>
      <c r="AZ11" s="1632"/>
      <c r="BA11" s="39"/>
      <c r="BB11" s="39"/>
      <c r="BC11" s="39"/>
    </row>
    <row r="12" spans="1:55" ht="13.5" customHeight="1">
      <c r="A12" s="32"/>
      <c r="B12" s="1620"/>
      <c r="C12" s="1620"/>
      <c r="D12" s="1620"/>
      <c r="E12" s="1620"/>
      <c r="F12" s="1620"/>
      <c r="G12" s="1620"/>
      <c r="H12" s="1620"/>
      <c r="I12" s="1620"/>
      <c r="J12" s="1620"/>
      <c r="K12" s="1620"/>
      <c r="L12" s="1620"/>
      <c r="M12" s="1620"/>
      <c r="N12" s="1620"/>
      <c r="O12" s="1620"/>
      <c r="P12" s="1620"/>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row>
    <row r="13" spans="1:55" ht="10.5" customHeight="1" thickBot="1">
      <c r="A13" s="32"/>
      <c r="B13" s="39"/>
      <c r="C13" s="39"/>
      <c r="D13" s="39"/>
      <c r="E13" s="39"/>
      <c r="F13" s="39"/>
      <c r="G13" s="39"/>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39"/>
      <c r="BC13" s="39"/>
    </row>
    <row r="14" spans="1:55" ht="13.5" customHeight="1" thickBot="1">
      <c r="A14" s="32"/>
      <c r="B14" s="1625" t="s">
        <v>330</v>
      </c>
      <c r="C14" s="1626"/>
      <c r="D14" s="1626"/>
      <c r="E14" s="1626"/>
      <c r="F14" s="1626"/>
      <c r="G14" s="1626"/>
      <c r="H14" s="1626"/>
      <c r="I14" s="1626"/>
      <c r="J14" s="1626"/>
      <c r="K14" s="1626"/>
      <c r="L14" s="1626"/>
      <c r="M14" s="1626"/>
      <c r="N14" s="1626"/>
      <c r="O14" s="1626"/>
      <c r="P14" s="1626"/>
      <c r="Q14" s="1626"/>
      <c r="R14" s="1626"/>
      <c r="S14" s="1626"/>
      <c r="T14" s="1626"/>
      <c r="U14" s="1626"/>
      <c r="V14" s="1626"/>
      <c r="W14" s="1626"/>
      <c r="X14" s="1626"/>
      <c r="Y14" s="1626"/>
      <c r="Z14" s="1626"/>
      <c r="AA14" s="1626"/>
      <c r="AB14" s="1626"/>
      <c r="AC14" s="1626"/>
      <c r="AD14" s="1626"/>
      <c r="AE14" s="1626"/>
      <c r="AF14" s="1626"/>
      <c r="AG14" s="1626"/>
      <c r="AH14" s="1626"/>
      <c r="AI14" s="1626"/>
      <c r="AJ14" s="1626"/>
      <c r="AK14" s="1626"/>
      <c r="AL14" s="1626"/>
      <c r="AM14" s="1626"/>
      <c r="AN14" s="1626"/>
      <c r="AO14" s="1626"/>
      <c r="AP14" s="1626"/>
      <c r="AQ14" s="1626"/>
      <c r="AR14" s="1626"/>
      <c r="AS14" s="1626"/>
      <c r="AT14" s="1626"/>
      <c r="AU14" s="1626"/>
      <c r="AV14" s="1626"/>
      <c r="AW14" s="1626"/>
      <c r="AX14" s="1626"/>
      <c r="AY14" s="1626"/>
      <c r="AZ14" s="1626"/>
      <c r="BA14" s="1627"/>
      <c r="BB14" s="39"/>
      <c r="BC14" s="40"/>
    </row>
    <row r="15" spans="1:55" ht="15" customHeight="1" thickBot="1">
      <c r="A15" s="32"/>
      <c r="B15" s="1629" t="s">
        <v>331</v>
      </c>
      <c r="C15" s="1499"/>
      <c r="D15" s="1499"/>
      <c r="E15" s="1499"/>
      <c r="F15" s="1499"/>
      <c r="G15" s="1499"/>
      <c r="H15" s="1499"/>
      <c r="I15" s="1499"/>
      <c r="J15" s="1499"/>
      <c r="K15" s="1499"/>
      <c r="L15" s="1499"/>
      <c r="M15" s="1499"/>
      <c r="N15" s="1499"/>
      <c r="O15" s="1499"/>
      <c r="P15" s="1500"/>
      <c r="Q15" s="1498" t="s">
        <v>332</v>
      </c>
      <c r="R15" s="1499"/>
      <c r="S15" s="1499"/>
      <c r="T15" s="1499"/>
      <c r="U15" s="1499"/>
      <c r="V15" s="1499"/>
      <c r="W15" s="1499"/>
      <c r="X15" s="1499"/>
      <c r="Y15" s="1499"/>
      <c r="Z15" s="1500"/>
      <c r="AA15" s="1577" t="s">
        <v>333</v>
      </c>
      <c r="AB15" s="1499"/>
      <c r="AC15" s="1499"/>
      <c r="AD15" s="1499"/>
      <c r="AE15" s="1499"/>
      <c r="AF15" s="1499"/>
      <c r="AG15" s="1500"/>
      <c r="AH15" s="1577" t="s">
        <v>334</v>
      </c>
      <c r="AI15" s="1499"/>
      <c r="AJ15" s="1499"/>
      <c r="AK15" s="1499"/>
      <c r="AL15" s="1499"/>
      <c r="AM15" s="1499"/>
      <c r="AN15" s="1500"/>
      <c r="AO15" s="1577" t="s">
        <v>335</v>
      </c>
      <c r="AP15" s="1499"/>
      <c r="AQ15" s="1499"/>
      <c r="AR15" s="1499"/>
      <c r="AS15" s="1499"/>
      <c r="AT15" s="1500"/>
      <c r="AU15" s="1498" t="s">
        <v>336</v>
      </c>
      <c r="AV15" s="1499"/>
      <c r="AW15" s="1499"/>
      <c r="AX15" s="1499"/>
      <c r="AY15" s="1499"/>
      <c r="AZ15" s="1499"/>
      <c r="BA15" s="1557"/>
      <c r="BB15" s="39"/>
      <c r="BC15" s="40"/>
    </row>
    <row r="16" spans="1:55" ht="18" customHeight="1" thickTop="1">
      <c r="A16" s="32"/>
      <c r="B16" s="1633"/>
      <c r="C16" s="1634"/>
      <c r="D16" s="1634"/>
      <c r="E16" s="1634"/>
      <c r="F16" s="1634"/>
      <c r="G16" s="1634"/>
      <c r="H16" s="1634"/>
      <c r="I16" s="1634"/>
      <c r="J16" s="1634"/>
      <c r="K16" s="1634"/>
      <c r="L16" s="1634"/>
      <c r="M16" s="1634"/>
      <c r="N16" s="1634"/>
      <c r="O16" s="1634"/>
      <c r="P16" s="1635"/>
      <c r="Q16" s="1640" t="s">
        <v>337</v>
      </c>
      <c r="R16" s="1641"/>
      <c r="S16" s="1641"/>
      <c r="T16" s="1641"/>
      <c r="U16" s="1641"/>
      <c r="V16" s="1641"/>
      <c r="W16" s="1641"/>
      <c r="X16" s="1641"/>
      <c r="Y16" s="1641"/>
      <c r="Z16" s="1642"/>
      <c r="AA16" s="1636" t="s">
        <v>338</v>
      </c>
      <c r="AB16" s="1634"/>
      <c r="AC16" s="1634"/>
      <c r="AD16" s="1634"/>
      <c r="AE16" s="1634"/>
      <c r="AF16" s="1634"/>
      <c r="AG16" s="1635"/>
      <c r="AH16" s="1623" t="str">
        <f>IF(B16="","",VLOOKUP(B16,$BE$18:$BF$35,2,FALSE))</f>
        <v/>
      </c>
      <c r="AI16" s="1624"/>
      <c r="AJ16" s="1624"/>
      <c r="AK16" s="1624"/>
      <c r="AL16" s="1624"/>
      <c r="AM16" s="1621" t="s">
        <v>265</v>
      </c>
      <c r="AN16" s="1622"/>
      <c r="AO16" s="1638"/>
      <c r="AP16" s="1639"/>
      <c r="AQ16" s="1639"/>
      <c r="AR16" s="1639"/>
      <c r="AS16" s="1552" t="s">
        <v>339</v>
      </c>
      <c r="AT16" s="1637"/>
      <c r="AU16" s="1628">
        <f>IF(B16="",0,AH16*AO16)</f>
        <v>0</v>
      </c>
      <c r="AV16" s="1552"/>
      <c r="AW16" s="1552"/>
      <c r="AX16" s="1552"/>
      <c r="AY16" s="1552"/>
      <c r="AZ16" s="1552"/>
      <c r="BA16" s="297" t="s">
        <v>265</v>
      </c>
      <c r="BB16" s="39"/>
      <c r="BC16" s="40"/>
    </row>
    <row r="17" spans="1:60" s="41" customFormat="1" ht="13.5" customHeight="1" thickBot="1">
      <c r="A17" s="56"/>
      <c r="B17" s="1582" t="s">
        <v>340</v>
      </c>
      <c r="C17" s="1515"/>
      <c r="D17" s="1515"/>
      <c r="E17" s="298" t="s">
        <v>163</v>
      </c>
      <c r="F17" s="1518"/>
      <c r="G17" s="1518"/>
      <c r="H17" s="298" t="s">
        <v>164</v>
      </c>
      <c r="I17" s="1515" t="s">
        <v>341</v>
      </c>
      <c r="J17" s="1515"/>
      <c r="K17" s="299"/>
      <c r="L17" s="298"/>
      <c r="M17" s="1515" t="s">
        <v>342</v>
      </c>
      <c r="N17" s="1515"/>
      <c r="O17" s="1515"/>
      <c r="P17" s="298" t="s">
        <v>163</v>
      </c>
      <c r="Q17" s="1518"/>
      <c r="R17" s="1518"/>
      <c r="S17" s="298" t="s">
        <v>164</v>
      </c>
      <c r="T17" s="1515" t="s">
        <v>341</v>
      </c>
      <c r="U17" s="1515"/>
      <c r="V17" s="299"/>
      <c r="W17" s="298"/>
      <c r="X17" s="1515" t="s">
        <v>343</v>
      </c>
      <c r="Y17" s="1515"/>
      <c r="Z17" s="1515"/>
      <c r="AA17" s="298" t="s">
        <v>163</v>
      </c>
      <c r="AB17" s="1518"/>
      <c r="AC17" s="1518"/>
      <c r="AD17" s="298" t="s">
        <v>164</v>
      </c>
      <c r="AE17" s="1515" t="s">
        <v>341</v>
      </c>
      <c r="AF17" s="1515"/>
      <c r="AG17" s="299"/>
      <c r="AH17" s="298"/>
      <c r="AI17" s="1515" t="s">
        <v>344</v>
      </c>
      <c r="AJ17" s="1515"/>
      <c r="AK17" s="1515"/>
      <c r="AL17" s="298" t="s">
        <v>163</v>
      </c>
      <c r="AM17" s="1518"/>
      <c r="AN17" s="1518"/>
      <c r="AO17" s="298" t="s">
        <v>164</v>
      </c>
      <c r="AP17" s="1515" t="s">
        <v>341</v>
      </c>
      <c r="AQ17" s="1515"/>
      <c r="AR17" s="299"/>
      <c r="AS17" s="298"/>
      <c r="AT17" s="1515" t="s">
        <v>345</v>
      </c>
      <c r="AU17" s="1515"/>
      <c r="AV17" s="1515"/>
      <c r="AW17" s="298" t="s">
        <v>163</v>
      </c>
      <c r="AX17" s="1518"/>
      <c r="AY17" s="1518"/>
      <c r="AZ17" s="298" t="s">
        <v>164</v>
      </c>
      <c r="BA17" s="300" t="s">
        <v>341</v>
      </c>
      <c r="BB17" s="45"/>
      <c r="BC17" s="45"/>
      <c r="BG17" s="41">
        <f>F17*4+Q17*5+AB17*6+AM17*7+AX17*8</f>
        <v>0</v>
      </c>
    </row>
    <row r="18" spans="1:60" ht="18" customHeight="1">
      <c r="A18" s="32"/>
      <c r="B18" s="1581"/>
      <c r="C18" s="1561"/>
      <c r="D18" s="1561"/>
      <c r="E18" s="1561"/>
      <c r="F18" s="1561"/>
      <c r="G18" s="1561"/>
      <c r="H18" s="1561"/>
      <c r="I18" s="1561"/>
      <c r="J18" s="1561"/>
      <c r="K18" s="1561"/>
      <c r="L18" s="1561"/>
      <c r="M18" s="1561"/>
      <c r="N18" s="1561"/>
      <c r="O18" s="1561"/>
      <c r="P18" s="1562"/>
      <c r="Q18" s="1578" t="s">
        <v>337</v>
      </c>
      <c r="R18" s="1579"/>
      <c r="S18" s="1579"/>
      <c r="T18" s="1579"/>
      <c r="U18" s="1579"/>
      <c r="V18" s="1579"/>
      <c r="W18" s="1579"/>
      <c r="X18" s="1579"/>
      <c r="Y18" s="1579"/>
      <c r="Z18" s="1580"/>
      <c r="AA18" s="1560" t="s">
        <v>338</v>
      </c>
      <c r="AB18" s="1561"/>
      <c r="AC18" s="1561"/>
      <c r="AD18" s="1561"/>
      <c r="AE18" s="1561"/>
      <c r="AF18" s="1561"/>
      <c r="AG18" s="1562"/>
      <c r="AH18" s="1564" t="str">
        <f>IF(B18="","",VLOOKUP(B18,$BE$18:$BF$35,2,FALSE))</f>
        <v/>
      </c>
      <c r="AI18" s="1565"/>
      <c r="AJ18" s="1565"/>
      <c r="AK18" s="1565"/>
      <c r="AL18" s="1565"/>
      <c r="AM18" s="1575" t="s">
        <v>265</v>
      </c>
      <c r="AN18" s="1576"/>
      <c r="AO18" s="1566">
        <f>BG19</f>
        <v>0</v>
      </c>
      <c r="AP18" s="1567"/>
      <c r="AQ18" s="1567"/>
      <c r="AR18" s="1567"/>
      <c r="AS18" s="1549" t="s">
        <v>339</v>
      </c>
      <c r="AT18" s="1550"/>
      <c r="AU18" s="1563">
        <f>IF(B18="",0,AH18*AO18)</f>
        <v>0</v>
      </c>
      <c r="AV18" s="1549"/>
      <c r="AW18" s="1549"/>
      <c r="AX18" s="1549"/>
      <c r="AY18" s="1549"/>
      <c r="AZ18" s="1549"/>
      <c r="BA18" s="301" t="s">
        <v>265</v>
      </c>
      <c r="BB18" s="39"/>
      <c r="BC18" s="39"/>
      <c r="BE18" t="s">
        <v>346</v>
      </c>
      <c r="BF18">
        <v>850</v>
      </c>
      <c r="BG18" s="41"/>
    </row>
    <row r="19" spans="1:60" ht="13.5" customHeight="1" thickBot="1">
      <c r="A19" s="32"/>
      <c r="B19" s="1582" t="s">
        <v>340</v>
      </c>
      <c r="C19" s="1515"/>
      <c r="D19" s="1515"/>
      <c r="E19" s="298" t="s">
        <v>163</v>
      </c>
      <c r="F19" s="1518"/>
      <c r="G19" s="1518"/>
      <c r="H19" s="298" t="s">
        <v>164</v>
      </c>
      <c r="I19" s="1515" t="s">
        <v>341</v>
      </c>
      <c r="J19" s="1515"/>
      <c r="K19" s="299"/>
      <c r="L19" s="298"/>
      <c r="M19" s="1515" t="s">
        <v>342</v>
      </c>
      <c r="N19" s="1515"/>
      <c r="O19" s="1515"/>
      <c r="P19" s="298" t="s">
        <v>163</v>
      </c>
      <c r="Q19" s="1518"/>
      <c r="R19" s="1518"/>
      <c r="S19" s="298" t="s">
        <v>164</v>
      </c>
      <c r="T19" s="1515" t="s">
        <v>341</v>
      </c>
      <c r="U19" s="1515"/>
      <c r="V19" s="298"/>
      <c r="W19" s="302"/>
      <c r="X19" s="1515" t="s">
        <v>343</v>
      </c>
      <c r="Y19" s="1515"/>
      <c r="Z19" s="1515"/>
      <c r="AA19" s="298" t="s">
        <v>163</v>
      </c>
      <c r="AB19" s="1518"/>
      <c r="AC19" s="1518"/>
      <c r="AD19" s="298" t="s">
        <v>164</v>
      </c>
      <c r="AE19" s="1515" t="s">
        <v>341</v>
      </c>
      <c r="AF19" s="1515"/>
      <c r="AG19" s="299"/>
      <c r="AH19" s="298"/>
      <c r="AI19" s="1515" t="s">
        <v>344</v>
      </c>
      <c r="AJ19" s="1515"/>
      <c r="AK19" s="1515"/>
      <c r="AL19" s="298" t="s">
        <v>163</v>
      </c>
      <c r="AM19" s="1518"/>
      <c r="AN19" s="1518"/>
      <c r="AO19" s="298" t="s">
        <v>164</v>
      </c>
      <c r="AP19" s="1515" t="s">
        <v>341</v>
      </c>
      <c r="AQ19" s="1515"/>
      <c r="AR19" s="299"/>
      <c r="AS19" s="298"/>
      <c r="AT19" s="1515" t="s">
        <v>345</v>
      </c>
      <c r="AU19" s="1515"/>
      <c r="AV19" s="1515"/>
      <c r="AW19" s="298" t="s">
        <v>163</v>
      </c>
      <c r="AX19" s="1518"/>
      <c r="AY19" s="1518"/>
      <c r="AZ19" s="298" t="s">
        <v>164</v>
      </c>
      <c r="BA19" s="300" t="s">
        <v>341</v>
      </c>
      <c r="BB19" s="39"/>
      <c r="BC19" s="39"/>
      <c r="BE19" t="s">
        <v>73</v>
      </c>
      <c r="BF19">
        <v>950</v>
      </c>
      <c r="BG19" s="41">
        <f>F19*4+Q19*5+AB19*6+AM19*7+AX19*8</f>
        <v>0</v>
      </c>
    </row>
    <row r="20" spans="1:60" ht="17.25" customHeight="1">
      <c r="A20" s="32"/>
      <c r="B20" s="1581"/>
      <c r="C20" s="1561"/>
      <c r="D20" s="1561"/>
      <c r="E20" s="1561"/>
      <c r="F20" s="1561"/>
      <c r="G20" s="1561"/>
      <c r="H20" s="1561"/>
      <c r="I20" s="1561"/>
      <c r="J20" s="1561"/>
      <c r="K20" s="1561"/>
      <c r="L20" s="1561"/>
      <c r="M20" s="1561"/>
      <c r="N20" s="1561"/>
      <c r="O20" s="1561"/>
      <c r="P20" s="1562"/>
      <c r="Q20" s="1578" t="s">
        <v>337</v>
      </c>
      <c r="R20" s="1579"/>
      <c r="S20" s="1579"/>
      <c r="T20" s="1579"/>
      <c r="U20" s="1579"/>
      <c r="V20" s="1579"/>
      <c r="W20" s="1579"/>
      <c r="X20" s="1579"/>
      <c r="Y20" s="1579"/>
      <c r="Z20" s="1580"/>
      <c r="AA20" s="1560" t="s">
        <v>338</v>
      </c>
      <c r="AB20" s="1561"/>
      <c r="AC20" s="1561"/>
      <c r="AD20" s="1561"/>
      <c r="AE20" s="1561"/>
      <c r="AF20" s="1561"/>
      <c r="AG20" s="1562"/>
      <c r="AH20" s="1564" t="str">
        <f>IF(B20="","",VLOOKUP(B20,$BE$18:$BF$35,2,FALSE))</f>
        <v/>
      </c>
      <c r="AI20" s="1565"/>
      <c r="AJ20" s="1565"/>
      <c r="AK20" s="1565"/>
      <c r="AL20" s="1565"/>
      <c r="AM20" s="1575" t="s">
        <v>265</v>
      </c>
      <c r="AN20" s="1576"/>
      <c r="AO20" s="1566">
        <f>BG21</f>
        <v>0</v>
      </c>
      <c r="AP20" s="1567"/>
      <c r="AQ20" s="1567"/>
      <c r="AR20" s="1567"/>
      <c r="AS20" s="1549" t="s">
        <v>339</v>
      </c>
      <c r="AT20" s="1550"/>
      <c r="AU20" s="1563">
        <f>IF(B20="",0,AH20*AO20)</f>
        <v>0</v>
      </c>
      <c r="AV20" s="1549"/>
      <c r="AW20" s="1549"/>
      <c r="AX20" s="1549"/>
      <c r="AY20" s="1549"/>
      <c r="AZ20" s="1549"/>
      <c r="BA20" s="301" t="s">
        <v>265</v>
      </c>
      <c r="BB20" s="39"/>
      <c r="BC20" s="39"/>
      <c r="BE20" t="s">
        <v>77</v>
      </c>
      <c r="BF20">
        <v>1500</v>
      </c>
      <c r="BG20" s="41"/>
    </row>
    <row r="21" spans="1:60" ht="13.5" customHeight="1" thickBot="1">
      <c r="A21" s="32"/>
      <c r="B21" s="1582" t="s">
        <v>340</v>
      </c>
      <c r="C21" s="1515"/>
      <c r="D21" s="1515"/>
      <c r="E21" s="298" t="s">
        <v>163</v>
      </c>
      <c r="F21" s="1518"/>
      <c r="G21" s="1518"/>
      <c r="H21" s="298" t="s">
        <v>164</v>
      </c>
      <c r="I21" s="1515" t="s">
        <v>341</v>
      </c>
      <c r="J21" s="1515"/>
      <c r="K21" s="298"/>
      <c r="L21" s="302"/>
      <c r="M21" s="1515" t="s">
        <v>342</v>
      </c>
      <c r="N21" s="1515"/>
      <c r="O21" s="1515"/>
      <c r="P21" s="298" t="s">
        <v>163</v>
      </c>
      <c r="Q21" s="1518"/>
      <c r="R21" s="1518"/>
      <c r="S21" s="298" t="s">
        <v>164</v>
      </c>
      <c r="T21" s="1515" t="s">
        <v>341</v>
      </c>
      <c r="U21" s="1515"/>
      <c r="V21" s="299"/>
      <c r="W21" s="298"/>
      <c r="X21" s="1515" t="s">
        <v>343</v>
      </c>
      <c r="Y21" s="1515"/>
      <c r="Z21" s="1515"/>
      <c r="AA21" s="298" t="s">
        <v>163</v>
      </c>
      <c r="AB21" s="1518"/>
      <c r="AC21" s="1518"/>
      <c r="AD21" s="298" t="s">
        <v>164</v>
      </c>
      <c r="AE21" s="1515" t="s">
        <v>341</v>
      </c>
      <c r="AF21" s="1515"/>
      <c r="AG21" s="303"/>
      <c r="AH21" s="298"/>
      <c r="AI21" s="1515" t="s">
        <v>344</v>
      </c>
      <c r="AJ21" s="1515"/>
      <c r="AK21" s="1515"/>
      <c r="AL21" s="298" t="s">
        <v>163</v>
      </c>
      <c r="AM21" s="1518"/>
      <c r="AN21" s="1518"/>
      <c r="AO21" s="298" t="s">
        <v>164</v>
      </c>
      <c r="AP21" s="1515" t="s">
        <v>341</v>
      </c>
      <c r="AQ21" s="1515"/>
      <c r="AR21" s="303"/>
      <c r="AS21" s="298"/>
      <c r="AT21" s="1515" t="s">
        <v>345</v>
      </c>
      <c r="AU21" s="1515"/>
      <c r="AV21" s="1515"/>
      <c r="AW21" s="298" t="s">
        <v>163</v>
      </c>
      <c r="AX21" s="1518"/>
      <c r="AY21" s="1518"/>
      <c r="AZ21" s="298" t="s">
        <v>164</v>
      </c>
      <c r="BA21" s="300" t="s">
        <v>341</v>
      </c>
      <c r="BB21" s="39"/>
      <c r="BC21" s="39"/>
      <c r="BE21" t="s">
        <v>78</v>
      </c>
      <c r="BF21">
        <v>100</v>
      </c>
      <c r="BG21" s="41">
        <f>F21*4+Q21*5+AB21*6+AM21*7+AX21*8</f>
        <v>0</v>
      </c>
    </row>
    <row r="22" spans="1:60" ht="17.25" customHeight="1">
      <c r="A22" s="32"/>
      <c r="B22" s="1581"/>
      <c r="C22" s="1561"/>
      <c r="D22" s="1561"/>
      <c r="E22" s="1561"/>
      <c r="F22" s="1561"/>
      <c r="G22" s="1561"/>
      <c r="H22" s="1561"/>
      <c r="I22" s="1561"/>
      <c r="J22" s="1561"/>
      <c r="K22" s="1561"/>
      <c r="L22" s="1561"/>
      <c r="M22" s="1561"/>
      <c r="N22" s="1561"/>
      <c r="O22" s="1561"/>
      <c r="P22" s="1562"/>
      <c r="Q22" s="1578" t="s">
        <v>337</v>
      </c>
      <c r="R22" s="1579"/>
      <c r="S22" s="1579"/>
      <c r="T22" s="1579"/>
      <c r="U22" s="1579"/>
      <c r="V22" s="1579"/>
      <c r="W22" s="1579"/>
      <c r="X22" s="1579"/>
      <c r="Y22" s="1579"/>
      <c r="Z22" s="1580"/>
      <c r="AA22" s="1560" t="s">
        <v>338</v>
      </c>
      <c r="AB22" s="1561"/>
      <c r="AC22" s="1561"/>
      <c r="AD22" s="1561"/>
      <c r="AE22" s="1561"/>
      <c r="AF22" s="1561"/>
      <c r="AG22" s="1562"/>
      <c r="AH22" s="1564" t="str">
        <f>IF(B22="","",VLOOKUP(B22,$BE$18:$BF$35,2,FALSE))</f>
        <v/>
      </c>
      <c r="AI22" s="1565"/>
      <c r="AJ22" s="1565"/>
      <c r="AK22" s="1565"/>
      <c r="AL22" s="1565"/>
      <c r="AM22" s="1575" t="s">
        <v>265</v>
      </c>
      <c r="AN22" s="1576"/>
      <c r="AO22" s="1566">
        <f>BG23</f>
        <v>0</v>
      </c>
      <c r="AP22" s="1567"/>
      <c r="AQ22" s="1567"/>
      <c r="AR22" s="1567"/>
      <c r="AS22" s="1549" t="s">
        <v>339</v>
      </c>
      <c r="AT22" s="1550"/>
      <c r="AU22" s="1563">
        <f>IF(B22="",0,AH22*AO22)</f>
        <v>0</v>
      </c>
      <c r="AV22" s="1549"/>
      <c r="AW22" s="1549"/>
      <c r="AX22" s="1549"/>
      <c r="AY22" s="1549"/>
      <c r="AZ22" s="1549"/>
      <c r="BA22" s="301" t="s">
        <v>265</v>
      </c>
      <c r="BB22" s="39"/>
      <c r="BC22" s="39"/>
      <c r="BE22" t="s">
        <v>80</v>
      </c>
      <c r="BF22">
        <v>700</v>
      </c>
      <c r="BG22" s="41"/>
    </row>
    <row r="23" spans="1:60" ht="13.5" customHeight="1" thickBot="1">
      <c r="A23" s="32"/>
      <c r="B23" s="1582" t="s">
        <v>340</v>
      </c>
      <c r="C23" s="1515"/>
      <c r="D23" s="1515"/>
      <c r="E23" s="298" t="s">
        <v>163</v>
      </c>
      <c r="F23" s="1518"/>
      <c r="G23" s="1518"/>
      <c r="H23" s="298" t="s">
        <v>164</v>
      </c>
      <c r="I23" s="1515" t="s">
        <v>341</v>
      </c>
      <c r="J23" s="1515"/>
      <c r="K23" s="298"/>
      <c r="L23" s="302"/>
      <c r="M23" s="1515" t="s">
        <v>342</v>
      </c>
      <c r="N23" s="1515"/>
      <c r="O23" s="1515"/>
      <c r="P23" s="298" t="s">
        <v>163</v>
      </c>
      <c r="Q23" s="1518"/>
      <c r="R23" s="1518"/>
      <c r="S23" s="298" t="s">
        <v>164</v>
      </c>
      <c r="T23" s="1515" t="s">
        <v>341</v>
      </c>
      <c r="U23" s="1515"/>
      <c r="V23" s="299"/>
      <c r="W23" s="298"/>
      <c r="X23" s="1515" t="s">
        <v>343</v>
      </c>
      <c r="Y23" s="1515"/>
      <c r="Z23" s="1515"/>
      <c r="AA23" s="298" t="s">
        <v>163</v>
      </c>
      <c r="AB23" s="1518"/>
      <c r="AC23" s="1518"/>
      <c r="AD23" s="298" t="s">
        <v>164</v>
      </c>
      <c r="AE23" s="1515" t="s">
        <v>341</v>
      </c>
      <c r="AF23" s="1515"/>
      <c r="AG23" s="303"/>
      <c r="AH23" s="298"/>
      <c r="AI23" s="1515" t="s">
        <v>344</v>
      </c>
      <c r="AJ23" s="1515"/>
      <c r="AK23" s="1515"/>
      <c r="AL23" s="298" t="s">
        <v>163</v>
      </c>
      <c r="AM23" s="1518"/>
      <c r="AN23" s="1518"/>
      <c r="AO23" s="298" t="s">
        <v>164</v>
      </c>
      <c r="AP23" s="1515" t="s">
        <v>341</v>
      </c>
      <c r="AQ23" s="1515"/>
      <c r="AR23" s="303"/>
      <c r="AS23" s="298"/>
      <c r="AT23" s="1515" t="s">
        <v>345</v>
      </c>
      <c r="AU23" s="1515"/>
      <c r="AV23" s="1515"/>
      <c r="AW23" s="298" t="s">
        <v>163</v>
      </c>
      <c r="AX23" s="1518"/>
      <c r="AY23" s="1518"/>
      <c r="AZ23" s="298" t="s">
        <v>164</v>
      </c>
      <c r="BA23" s="300" t="s">
        <v>341</v>
      </c>
      <c r="BB23" s="39"/>
      <c r="BC23" s="39"/>
      <c r="BE23" t="s">
        <v>81</v>
      </c>
      <c r="BF23">
        <v>500</v>
      </c>
      <c r="BG23" s="41">
        <f>F23*4+Q23*5+AB23*6+AM23*7+AX23*8</f>
        <v>0</v>
      </c>
    </row>
    <row r="24" spans="1:60" ht="15" customHeight="1" thickTop="1">
      <c r="A24" s="32"/>
      <c r="B24" s="304"/>
      <c r="C24" s="272" t="s">
        <v>347</v>
      </c>
      <c r="D24" s="304"/>
      <c r="E24" s="304"/>
      <c r="F24" s="304"/>
      <c r="G24" s="304"/>
      <c r="H24" s="304"/>
      <c r="I24" s="304"/>
      <c r="J24" s="304"/>
      <c r="K24" s="304"/>
      <c r="L24" s="304"/>
      <c r="M24" s="304"/>
      <c r="N24" s="304"/>
      <c r="O24" s="304"/>
      <c r="P24" s="304"/>
      <c r="Q24" s="305"/>
      <c r="R24" s="305"/>
      <c r="S24" s="305"/>
      <c r="T24" s="306"/>
      <c r="U24" s="305"/>
      <c r="V24" s="305"/>
      <c r="W24" s="306"/>
      <c r="X24" s="307"/>
      <c r="Y24" s="306"/>
      <c r="Z24" s="308"/>
      <c r="AA24" s="305"/>
      <c r="AB24" s="305"/>
      <c r="AC24" s="305"/>
      <c r="AD24" s="305"/>
      <c r="AE24" s="305"/>
      <c r="AF24" s="305"/>
      <c r="AG24" s="305"/>
      <c r="AH24" s="309"/>
      <c r="AI24" s="309"/>
      <c r="AJ24" s="309"/>
      <c r="AK24" s="309"/>
      <c r="AL24" s="310"/>
      <c r="AM24" s="310"/>
      <c r="AN24" s="310"/>
      <c r="AO24" s="311"/>
      <c r="AP24" s="311"/>
      <c r="AQ24" s="311"/>
      <c r="AR24" s="311"/>
      <c r="AS24" s="311"/>
      <c r="AT24" s="305"/>
      <c r="AU24" s="1551" t="s">
        <v>348</v>
      </c>
      <c r="AV24" s="1552"/>
      <c r="AW24" s="1552"/>
      <c r="AX24" s="1552"/>
      <c r="AY24" s="1552"/>
      <c r="AZ24" s="1552"/>
      <c r="BA24" s="1553"/>
      <c r="BB24" s="39"/>
      <c r="BC24" s="39"/>
      <c r="BE24" t="s">
        <v>695</v>
      </c>
      <c r="BF24">
        <v>600</v>
      </c>
    </row>
    <row r="25" spans="1:60" ht="15" customHeight="1" thickBot="1">
      <c r="A25" s="32"/>
      <c r="B25" s="304"/>
      <c r="C25" s="272" t="s">
        <v>349</v>
      </c>
      <c r="D25" s="304"/>
      <c r="E25" s="304"/>
      <c r="F25" s="304"/>
      <c r="G25" s="294"/>
      <c r="H25" s="304"/>
      <c r="I25" s="304"/>
      <c r="J25" s="304"/>
      <c r="K25" s="304"/>
      <c r="L25" s="304"/>
      <c r="M25" s="304"/>
      <c r="N25" s="304"/>
      <c r="O25" s="304"/>
      <c r="P25" s="304"/>
      <c r="Q25" s="305"/>
      <c r="R25" s="305"/>
      <c r="S25" s="305"/>
      <c r="T25" s="306"/>
      <c r="U25" s="305"/>
      <c r="V25" s="305"/>
      <c r="W25" s="306"/>
      <c r="X25" s="307"/>
      <c r="Y25" s="306"/>
      <c r="Z25" s="308"/>
      <c r="AA25" s="305"/>
      <c r="AB25" s="305"/>
      <c r="AC25" s="305"/>
      <c r="AD25" s="305"/>
      <c r="AE25" s="305"/>
      <c r="AF25" s="305"/>
      <c r="AG25" s="305"/>
      <c r="AH25" s="309"/>
      <c r="AI25" s="309"/>
      <c r="AJ25" s="309"/>
      <c r="AK25" s="309"/>
      <c r="AL25" s="312"/>
      <c r="AM25" s="312"/>
      <c r="AN25" s="312"/>
      <c r="AO25" s="312"/>
      <c r="AP25" s="312"/>
      <c r="AQ25" s="312"/>
      <c r="AR25" s="312"/>
      <c r="AS25" s="313"/>
      <c r="AT25" s="313"/>
      <c r="AU25" s="1554">
        <f>AU16+AU18+AU20+AU22</f>
        <v>0</v>
      </c>
      <c r="AV25" s="1555"/>
      <c r="AW25" s="1555"/>
      <c r="AX25" s="1555"/>
      <c r="AY25" s="1555"/>
      <c r="AZ25" s="1555"/>
      <c r="BA25" s="314" t="s">
        <v>265</v>
      </c>
      <c r="BB25" s="39"/>
      <c r="BC25" s="39"/>
      <c r="BE25" t="s">
        <v>696</v>
      </c>
      <c r="BF25">
        <v>300</v>
      </c>
    </row>
    <row r="26" spans="1:60" ht="15" customHeight="1" thickTop="1" thickBot="1">
      <c r="A26" s="32"/>
      <c r="B26" s="304"/>
      <c r="C26" s="272"/>
      <c r="D26" s="304"/>
      <c r="E26" s="304"/>
      <c r="F26" s="304"/>
      <c r="G26" s="294"/>
      <c r="H26" s="304"/>
      <c r="I26" s="304"/>
      <c r="J26" s="304"/>
      <c r="K26" s="304"/>
      <c r="L26" s="304"/>
      <c r="M26" s="304"/>
      <c r="N26" s="304"/>
      <c r="O26" s="304"/>
      <c r="P26" s="304"/>
      <c r="Q26" s="305"/>
      <c r="R26" s="305"/>
      <c r="S26" s="305"/>
      <c r="T26" s="306"/>
      <c r="U26" s="305"/>
      <c r="V26" s="305"/>
      <c r="W26" s="306"/>
      <c r="X26" s="307"/>
      <c r="Y26" s="306"/>
      <c r="Z26" s="308"/>
      <c r="AA26" s="305"/>
      <c r="AB26" s="305"/>
      <c r="AC26" s="305"/>
      <c r="AD26" s="305"/>
      <c r="AE26" s="305"/>
      <c r="AF26" s="305"/>
      <c r="AG26" s="305"/>
      <c r="AH26" s="309"/>
      <c r="AI26" s="309"/>
      <c r="AJ26" s="309"/>
      <c r="AK26" s="309"/>
      <c r="AL26" s="306"/>
      <c r="AM26" s="306"/>
      <c r="AN26" s="306"/>
      <c r="AO26" s="306"/>
      <c r="AP26" s="306"/>
      <c r="AQ26" s="306"/>
      <c r="AR26" s="312"/>
      <c r="AS26" s="305"/>
      <c r="AT26" s="305"/>
      <c r="AU26" s="1556"/>
      <c r="AV26" s="1556"/>
      <c r="AW26" s="1556"/>
      <c r="AX26" s="1556"/>
      <c r="AY26" s="1556"/>
      <c r="AZ26" s="1556"/>
      <c r="BA26" s="315"/>
      <c r="BB26" s="39"/>
      <c r="BC26" s="39"/>
      <c r="BE26" t="s">
        <v>697</v>
      </c>
      <c r="BF26" s="44">
        <v>450</v>
      </c>
    </row>
    <row r="27" spans="1:60" ht="15.75" customHeight="1" thickBot="1">
      <c r="A27" s="32"/>
      <c r="B27" s="1629" t="s">
        <v>350</v>
      </c>
      <c r="C27" s="1499"/>
      <c r="D27" s="1499"/>
      <c r="E27" s="1499"/>
      <c r="F27" s="1499"/>
      <c r="G27" s="1499"/>
      <c r="H27" s="1499"/>
      <c r="I27" s="1499"/>
      <c r="J27" s="1499"/>
      <c r="K27" s="1499"/>
      <c r="L27" s="1499"/>
      <c r="M27" s="1499"/>
      <c r="N27" s="1499"/>
      <c r="O27" s="1499"/>
      <c r="P27" s="1500"/>
      <c r="Q27" s="1498" t="s">
        <v>351</v>
      </c>
      <c r="R27" s="1499"/>
      <c r="S27" s="1499"/>
      <c r="T27" s="1499"/>
      <c r="U27" s="1499"/>
      <c r="V27" s="1499"/>
      <c r="W27" s="1499"/>
      <c r="X27" s="1499"/>
      <c r="Y27" s="1499"/>
      <c r="Z27" s="1500"/>
      <c r="AA27" s="1577" t="s">
        <v>352</v>
      </c>
      <c r="AB27" s="1499"/>
      <c r="AC27" s="1499"/>
      <c r="AD27" s="1499"/>
      <c r="AE27" s="1499"/>
      <c r="AF27" s="1499"/>
      <c r="AG27" s="1500"/>
      <c r="AH27" s="1577" t="s">
        <v>353</v>
      </c>
      <c r="AI27" s="1499"/>
      <c r="AJ27" s="1499"/>
      <c r="AK27" s="1499"/>
      <c r="AL27" s="1499"/>
      <c r="AM27" s="1499"/>
      <c r="AN27" s="1500"/>
      <c r="AO27" s="1577" t="s">
        <v>354</v>
      </c>
      <c r="AP27" s="1499"/>
      <c r="AQ27" s="1499"/>
      <c r="AR27" s="1499"/>
      <c r="AS27" s="1499"/>
      <c r="AT27" s="1500"/>
      <c r="AU27" s="1498" t="s">
        <v>336</v>
      </c>
      <c r="AV27" s="1499"/>
      <c r="AW27" s="1499"/>
      <c r="AX27" s="1499"/>
      <c r="AY27" s="1499"/>
      <c r="AZ27" s="1499"/>
      <c r="BA27" s="1557"/>
      <c r="BB27" s="39"/>
      <c r="BC27" s="39"/>
      <c r="BE27" t="s">
        <v>357</v>
      </c>
      <c r="BF27" s="44">
        <v>150</v>
      </c>
    </row>
    <row r="28" spans="1:60" ht="18" customHeight="1" thickTop="1">
      <c r="A28" s="32"/>
      <c r="B28" s="1485"/>
      <c r="C28" s="1486"/>
      <c r="D28" s="1486"/>
      <c r="E28" s="1486"/>
      <c r="F28" s="1486"/>
      <c r="G28" s="1486"/>
      <c r="H28" s="1486"/>
      <c r="I28" s="1486"/>
      <c r="J28" s="1486"/>
      <c r="K28" s="1486"/>
      <c r="L28" s="1486"/>
      <c r="M28" s="1486"/>
      <c r="N28" s="1486"/>
      <c r="O28" s="1486"/>
      <c r="P28" s="1487"/>
      <c r="Q28" s="1524" t="s">
        <v>337</v>
      </c>
      <c r="R28" s="1486"/>
      <c r="S28" s="1486"/>
      <c r="T28" s="1486"/>
      <c r="U28" s="1486"/>
      <c r="V28" s="1486"/>
      <c r="W28" s="1486"/>
      <c r="X28" s="1486"/>
      <c r="Y28" s="1486"/>
      <c r="Z28" s="1487"/>
      <c r="AA28" s="1488" t="s">
        <v>338</v>
      </c>
      <c r="AB28" s="1489"/>
      <c r="AC28" s="1489"/>
      <c r="AD28" s="1489"/>
      <c r="AE28" s="1489"/>
      <c r="AF28" s="1489"/>
      <c r="AG28" s="1490"/>
      <c r="AH28" s="1586" t="str">
        <f>IF(B28="","",VLOOKUP(B28,$BE$37:$BF$43,2,FALSE))</f>
        <v/>
      </c>
      <c r="AI28" s="1587"/>
      <c r="AJ28" s="1587"/>
      <c r="AK28" s="1587"/>
      <c r="AL28" s="1587"/>
      <c r="AM28" s="1590" t="s">
        <v>265</v>
      </c>
      <c r="AN28" s="1591"/>
      <c r="AO28" s="1524"/>
      <c r="AP28" s="1486"/>
      <c r="AQ28" s="1486"/>
      <c r="AR28" s="1486"/>
      <c r="AS28" s="1559" t="s">
        <v>355</v>
      </c>
      <c r="AT28" s="1584"/>
      <c r="AU28" s="1558" t="str">
        <f>IF(AH28="","",AH28*AO28)</f>
        <v/>
      </c>
      <c r="AV28" s="1559"/>
      <c r="AW28" s="1559"/>
      <c r="AX28" s="1559"/>
      <c r="AY28" s="1559"/>
      <c r="AZ28" s="1559"/>
      <c r="BA28" s="316" t="s">
        <v>265</v>
      </c>
      <c r="BB28" s="39"/>
      <c r="BC28" s="39"/>
      <c r="BE28" t="s">
        <v>356</v>
      </c>
      <c r="BF28">
        <v>130</v>
      </c>
    </row>
    <row r="29" spans="1:60" ht="18" customHeight="1" thickBot="1">
      <c r="A29" s="32"/>
      <c r="B29" s="1512"/>
      <c r="C29" s="1513"/>
      <c r="D29" s="1513"/>
      <c r="E29" s="1513"/>
      <c r="F29" s="1513"/>
      <c r="G29" s="1513"/>
      <c r="H29" s="1513"/>
      <c r="I29" s="1513"/>
      <c r="J29" s="1513"/>
      <c r="K29" s="1513"/>
      <c r="L29" s="1513"/>
      <c r="M29" s="1513"/>
      <c r="N29" s="1513"/>
      <c r="O29" s="1513"/>
      <c r="P29" s="1514"/>
      <c r="Q29" s="1525" t="s">
        <v>337</v>
      </c>
      <c r="R29" s="1513"/>
      <c r="S29" s="1513"/>
      <c r="T29" s="1513"/>
      <c r="U29" s="1513"/>
      <c r="V29" s="1513"/>
      <c r="W29" s="1513"/>
      <c r="X29" s="1513"/>
      <c r="Y29" s="1513"/>
      <c r="Z29" s="1514"/>
      <c r="AA29" s="1494" t="s">
        <v>338</v>
      </c>
      <c r="AB29" s="1495"/>
      <c r="AC29" s="1495"/>
      <c r="AD29" s="1495"/>
      <c r="AE29" s="1495"/>
      <c r="AF29" s="1495"/>
      <c r="AG29" s="1496"/>
      <c r="AH29" s="1588" t="str">
        <f>IF(B29="","",VLOOKUP(B29,$BE$37:$BF$43,2,FALSE))</f>
        <v/>
      </c>
      <c r="AI29" s="1589"/>
      <c r="AJ29" s="1589"/>
      <c r="AK29" s="1589"/>
      <c r="AL29" s="1589"/>
      <c r="AM29" s="1592" t="s">
        <v>265</v>
      </c>
      <c r="AN29" s="1593"/>
      <c r="AO29" s="1525"/>
      <c r="AP29" s="1513"/>
      <c r="AQ29" s="1513"/>
      <c r="AR29" s="1513"/>
      <c r="AS29" s="1598" t="s">
        <v>355</v>
      </c>
      <c r="AT29" s="1599"/>
      <c r="AU29" s="1597" t="str">
        <f>IF(AO29="","",AH29*AO29)</f>
        <v/>
      </c>
      <c r="AV29" s="1515"/>
      <c r="AW29" s="1515"/>
      <c r="AX29" s="1515"/>
      <c r="AY29" s="1515"/>
      <c r="AZ29" s="1515"/>
      <c r="BA29" s="300" t="s">
        <v>265</v>
      </c>
      <c r="BB29" s="39"/>
      <c r="BC29" s="39"/>
      <c r="BE29" t="s">
        <v>698</v>
      </c>
      <c r="BF29">
        <v>600</v>
      </c>
    </row>
    <row r="30" spans="1:60" ht="15" customHeight="1" thickTop="1">
      <c r="A30" s="32"/>
      <c r="B30" s="305"/>
      <c r="C30" s="305"/>
      <c r="D30" s="305"/>
      <c r="E30" s="305"/>
      <c r="F30" s="305"/>
      <c r="G30" s="305"/>
      <c r="H30" s="305"/>
      <c r="I30" s="305"/>
      <c r="J30" s="305"/>
      <c r="K30" s="305"/>
      <c r="L30" s="305"/>
      <c r="M30" s="305"/>
      <c r="N30" s="305"/>
      <c r="O30" s="305"/>
      <c r="P30" s="305"/>
      <c r="Q30" s="305"/>
      <c r="R30" s="305"/>
      <c r="S30" s="305"/>
      <c r="T30" s="306"/>
      <c r="U30" s="305"/>
      <c r="V30" s="305"/>
      <c r="W30" s="306"/>
      <c r="X30" s="307"/>
      <c r="Y30" s="306"/>
      <c r="Z30" s="308"/>
      <c r="AA30" s="305"/>
      <c r="AB30" s="305"/>
      <c r="AC30" s="305"/>
      <c r="AD30" s="305"/>
      <c r="AE30" s="305"/>
      <c r="AF30" s="305"/>
      <c r="AG30" s="305"/>
      <c r="AH30" s="317"/>
      <c r="AI30" s="317"/>
      <c r="AJ30" s="317"/>
      <c r="AK30" s="317"/>
      <c r="AL30" s="317"/>
      <c r="AM30" s="318"/>
      <c r="AN30" s="318"/>
      <c r="AO30" s="305"/>
      <c r="AP30" s="305"/>
      <c r="AQ30" s="305"/>
      <c r="AR30" s="305"/>
      <c r="AS30" s="305"/>
      <c r="AT30" s="305"/>
      <c r="AU30" s="1551" t="s">
        <v>358</v>
      </c>
      <c r="AV30" s="1552"/>
      <c r="AW30" s="1552"/>
      <c r="AX30" s="1552"/>
      <c r="AY30" s="1552"/>
      <c r="AZ30" s="1552"/>
      <c r="BA30" s="1553"/>
      <c r="BB30" s="39"/>
      <c r="BC30" s="39"/>
    </row>
    <row r="31" spans="1:60" ht="15" customHeight="1" thickBot="1">
      <c r="A31" s="32"/>
      <c r="B31" s="305"/>
      <c r="C31" s="305"/>
      <c r="D31" s="305"/>
      <c r="E31" s="305"/>
      <c r="F31" s="305"/>
      <c r="G31" s="305"/>
      <c r="H31" s="305"/>
      <c r="I31" s="305"/>
      <c r="J31" s="305"/>
      <c r="K31" s="305"/>
      <c r="L31" s="305"/>
      <c r="M31" s="305"/>
      <c r="N31" s="305"/>
      <c r="O31" s="305"/>
      <c r="P31" s="305"/>
      <c r="Q31" s="305"/>
      <c r="R31" s="305"/>
      <c r="S31" s="305"/>
      <c r="T31" s="306"/>
      <c r="U31" s="305"/>
      <c r="V31" s="305"/>
      <c r="W31" s="306"/>
      <c r="X31" s="307"/>
      <c r="Y31" s="306"/>
      <c r="Z31" s="308"/>
      <c r="AA31" s="305"/>
      <c r="AB31" s="305"/>
      <c r="AC31" s="305"/>
      <c r="AD31" s="305"/>
      <c r="AE31" s="305"/>
      <c r="AF31" s="305"/>
      <c r="AG31" s="305"/>
      <c r="AH31" s="317"/>
      <c r="AI31" s="317"/>
      <c r="AJ31" s="317"/>
      <c r="AK31" s="317"/>
      <c r="AL31" s="317"/>
      <c r="AM31" s="318"/>
      <c r="AN31" s="318"/>
      <c r="AO31" s="305"/>
      <c r="AP31" s="305"/>
      <c r="AQ31" s="305"/>
      <c r="AR31" s="305"/>
      <c r="AS31" s="305"/>
      <c r="AT31" s="305"/>
      <c r="AU31" s="1554">
        <f>SUM(AU28:AZ29)</f>
        <v>0</v>
      </c>
      <c r="AV31" s="1555"/>
      <c r="AW31" s="1555"/>
      <c r="AX31" s="1555"/>
      <c r="AY31" s="1555"/>
      <c r="AZ31" s="1555"/>
      <c r="BA31" s="314" t="s">
        <v>265</v>
      </c>
      <c r="BB31" s="39"/>
      <c r="BC31" s="39"/>
    </row>
    <row r="32" spans="1:60" ht="15" customHeight="1" thickTop="1" thickBot="1">
      <c r="A32" s="32"/>
      <c r="B32" s="271"/>
      <c r="C32" s="271"/>
      <c r="D32" s="271"/>
      <c r="E32" s="304"/>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39"/>
      <c r="BC32" s="39"/>
      <c r="BH32">
        <f>(N38+T38+Z38)*200+(AF38)*190</f>
        <v>0</v>
      </c>
    </row>
    <row r="33" spans="1:60" ht="15" customHeight="1" thickTop="1" thickBot="1">
      <c r="A33" s="32"/>
      <c r="B33" s="1655" t="s">
        <v>359</v>
      </c>
      <c r="C33" s="1655"/>
      <c r="D33" s="1655"/>
      <c r="E33" s="1655"/>
      <c r="F33" s="319"/>
      <c r="G33" s="319"/>
      <c r="H33" s="1509" t="s">
        <v>360</v>
      </c>
      <c r="I33" s="1510"/>
      <c r="J33" s="1510"/>
      <c r="K33" s="1511"/>
      <c r="L33" s="1501"/>
      <c r="M33" s="1502"/>
      <c r="N33" s="1505" t="s">
        <v>361</v>
      </c>
      <c r="O33" s="1506"/>
      <c r="P33" s="312"/>
      <c r="Q33" s="312"/>
      <c r="R33" s="1509" t="s">
        <v>362</v>
      </c>
      <c r="S33" s="1510"/>
      <c r="T33" s="1510"/>
      <c r="U33" s="1511"/>
      <c r="V33" s="1501"/>
      <c r="W33" s="1502"/>
      <c r="X33" s="1505" t="s">
        <v>363</v>
      </c>
      <c r="Y33" s="1506"/>
      <c r="Z33" s="312"/>
      <c r="AA33" s="312"/>
      <c r="AB33" s="1532" t="s">
        <v>364</v>
      </c>
      <c r="AC33" s="1533"/>
      <c r="AD33" s="1533"/>
      <c r="AE33" s="1534"/>
      <c r="AF33" s="1501"/>
      <c r="AG33" s="1502"/>
      <c r="AH33" s="1505" t="s">
        <v>341</v>
      </c>
      <c r="AI33" s="1506"/>
      <c r="AJ33" s="312"/>
      <c r="AK33" s="312"/>
      <c r="AL33" s="1532" t="s">
        <v>365</v>
      </c>
      <c r="AM33" s="1533"/>
      <c r="AN33" s="1533"/>
      <c r="AO33" s="1534"/>
      <c r="AP33" s="1501"/>
      <c r="AQ33" s="1502"/>
      <c r="AR33" s="1505" t="s">
        <v>366</v>
      </c>
      <c r="AS33" s="1506"/>
      <c r="AT33" s="306"/>
      <c r="AU33" s="1551" t="s">
        <v>367</v>
      </c>
      <c r="AV33" s="1552"/>
      <c r="AW33" s="1552"/>
      <c r="AX33" s="1552"/>
      <c r="AY33" s="1552"/>
      <c r="AZ33" s="1552"/>
      <c r="BA33" s="1553"/>
      <c r="BB33" s="39"/>
      <c r="BC33" s="39"/>
    </row>
    <row r="34" spans="1:60" ht="15" customHeight="1" thickTop="1" thickBot="1">
      <c r="A34" s="32"/>
      <c r="B34" s="1655"/>
      <c r="C34" s="1655"/>
      <c r="D34" s="1655"/>
      <c r="E34" s="1655"/>
      <c r="F34" s="319"/>
      <c r="G34" s="319"/>
      <c r="H34" s="1537">
        <v>780</v>
      </c>
      <c r="I34" s="1538"/>
      <c r="J34" s="1538"/>
      <c r="K34" s="533" t="s">
        <v>265</v>
      </c>
      <c r="L34" s="1503"/>
      <c r="M34" s="1504"/>
      <c r="N34" s="1507"/>
      <c r="O34" s="1508"/>
      <c r="P34" s="312"/>
      <c r="Q34" s="312"/>
      <c r="R34" s="1539">
        <v>2000</v>
      </c>
      <c r="S34" s="1540"/>
      <c r="T34" s="1540"/>
      <c r="U34" s="533" t="s">
        <v>265</v>
      </c>
      <c r="V34" s="1503"/>
      <c r="W34" s="1504"/>
      <c r="X34" s="1507"/>
      <c r="Y34" s="1508"/>
      <c r="Z34" s="312"/>
      <c r="AA34" s="312"/>
      <c r="AB34" s="1539">
        <v>7200</v>
      </c>
      <c r="AC34" s="1538"/>
      <c r="AD34" s="1538"/>
      <c r="AE34" s="533" t="s">
        <v>265</v>
      </c>
      <c r="AF34" s="1503"/>
      <c r="AG34" s="1504"/>
      <c r="AH34" s="1507"/>
      <c r="AI34" s="1508"/>
      <c r="AJ34" s="312"/>
      <c r="AK34" s="312"/>
      <c r="AL34" s="1537">
        <v>10</v>
      </c>
      <c r="AM34" s="1538"/>
      <c r="AN34" s="1538"/>
      <c r="AO34" s="533" t="s">
        <v>265</v>
      </c>
      <c r="AP34" s="1503"/>
      <c r="AQ34" s="1504"/>
      <c r="AR34" s="1507"/>
      <c r="AS34" s="1508"/>
      <c r="AT34" s="306"/>
      <c r="AU34" s="1544">
        <f>H34*L33+R34*V33+AB34*AF33+AL34*AP33</f>
        <v>0</v>
      </c>
      <c r="AV34" s="1545"/>
      <c r="AW34" s="1545"/>
      <c r="AX34" s="1545"/>
      <c r="AY34" s="1545"/>
      <c r="AZ34" s="1545"/>
      <c r="BA34" s="320" t="s">
        <v>265</v>
      </c>
      <c r="BB34" s="39"/>
      <c r="BC34" s="39"/>
      <c r="BH34">
        <f>O40*160</f>
        <v>0</v>
      </c>
    </row>
    <row r="35" spans="1:60" ht="15" customHeight="1">
      <c r="A35" s="32"/>
      <c r="B35" s="321"/>
      <c r="C35" s="321"/>
      <c r="D35" s="321"/>
      <c r="E35" s="321"/>
      <c r="F35" s="322"/>
      <c r="G35" s="322"/>
      <c r="H35" s="305"/>
      <c r="I35" s="305"/>
      <c r="J35" s="305"/>
      <c r="K35" s="305"/>
      <c r="L35" s="305"/>
      <c r="M35" s="305"/>
      <c r="N35" s="305"/>
      <c r="O35" s="305"/>
      <c r="P35" s="305"/>
      <c r="Q35" s="305"/>
      <c r="R35" s="305"/>
      <c r="S35" s="305"/>
      <c r="T35" s="305"/>
      <c r="U35" s="305"/>
      <c r="V35" s="306"/>
      <c r="W35" s="305"/>
      <c r="X35" s="305"/>
      <c r="Y35" s="305"/>
      <c r="Z35" s="305"/>
      <c r="AA35" s="305"/>
      <c r="AB35" s="305"/>
      <c r="AC35" s="305"/>
      <c r="AD35" s="305"/>
      <c r="AE35" s="305"/>
      <c r="AF35" s="305"/>
      <c r="AG35" s="305"/>
      <c r="AH35" s="305"/>
      <c r="AI35" s="305"/>
      <c r="AJ35" s="305"/>
      <c r="AK35" s="306"/>
      <c r="AL35" s="305"/>
      <c r="AM35" s="305"/>
      <c r="AN35" s="305"/>
      <c r="AO35" s="305"/>
      <c r="AP35" s="305"/>
      <c r="AQ35" s="305"/>
      <c r="AR35" s="305"/>
      <c r="AS35" s="305"/>
      <c r="AT35" s="305"/>
      <c r="AU35" s="305"/>
      <c r="AV35" s="305"/>
      <c r="AW35" s="305"/>
      <c r="AX35" s="305"/>
      <c r="AY35" s="305"/>
      <c r="AZ35" s="305"/>
      <c r="BA35" s="305"/>
      <c r="BB35" s="39"/>
      <c r="BC35" s="39"/>
      <c r="BH35">
        <f>N40*160</f>
        <v>0</v>
      </c>
    </row>
    <row r="36" spans="1:60" ht="15" customHeight="1" thickBot="1">
      <c r="A36" s="32"/>
      <c r="B36" s="1497" t="s">
        <v>368</v>
      </c>
      <c r="C36" s="1497"/>
      <c r="D36" s="1497"/>
      <c r="E36" s="1497"/>
      <c r="F36" s="553" t="s">
        <v>702</v>
      </c>
      <c r="G36" s="319"/>
      <c r="AL36" s="306"/>
      <c r="AM36" s="306"/>
      <c r="AN36" s="306"/>
      <c r="AO36" s="323"/>
      <c r="AP36" s="1546"/>
      <c r="AQ36" s="1546"/>
      <c r="AR36" s="1546"/>
      <c r="AS36" s="1546"/>
      <c r="AT36" s="1546"/>
      <c r="AU36" s="1546"/>
      <c r="AV36" s="1546"/>
      <c r="AW36" s="1546"/>
      <c r="AX36" s="1546"/>
      <c r="AY36" s="1546"/>
      <c r="AZ36" s="1546"/>
      <c r="BA36" s="1546"/>
      <c r="BB36" s="39"/>
      <c r="BC36" s="39"/>
      <c r="BH36">
        <f>AF40*160</f>
        <v>0</v>
      </c>
    </row>
    <row r="37" spans="1:60" ht="16.5" customHeight="1">
      <c r="A37" s="32"/>
      <c r="B37" s="1497"/>
      <c r="C37" s="1497"/>
      <c r="D37" s="1497"/>
      <c r="E37" s="1497"/>
      <c r="F37" s="319"/>
      <c r="G37" s="319"/>
      <c r="H37" s="1521"/>
      <c r="I37" s="1522"/>
      <c r="J37" s="1522"/>
      <c r="K37" s="1522"/>
      <c r="L37" s="1522"/>
      <c r="M37" s="1523"/>
      <c r="N37" s="1541" t="s">
        <v>369</v>
      </c>
      <c r="O37" s="1542"/>
      <c r="P37" s="1542"/>
      <c r="Q37" s="1542"/>
      <c r="R37" s="1542"/>
      <c r="S37" s="1543"/>
      <c r="T37" s="1541" t="s">
        <v>370</v>
      </c>
      <c r="U37" s="1542"/>
      <c r="V37" s="1542"/>
      <c r="W37" s="1542"/>
      <c r="X37" s="1542"/>
      <c r="Y37" s="1543"/>
      <c r="Z37" s="1541" t="s">
        <v>371</v>
      </c>
      <c r="AA37" s="1542"/>
      <c r="AB37" s="1542"/>
      <c r="AC37" s="1542"/>
      <c r="AD37" s="1542"/>
      <c r="AE37" s="1543"/>
      <c r="AF37" s="1541" t="s">
        <v>94</v>
      </c>
      <c r="AG37" s="1542"/>
      <c r="AH37" s="1542"/>
      <c r="AI37" s="1542"/>
      <c r="AJ37" s="1542"/>
      <c r="AK37" s="1543"/>
      <c r="AL37" s="306"/>
      <c r="AM37" s="306"/>
      <c r="AN37" s="306"/>
      <c r="AO37" s="323"/>
      <c r="AP37" s="1547"/>
      <c r="AQ37" s="1548"/>
      <c r="AR37" s="1548"/>
      <c r="AS37" s="1548"/>
      <c r="AT37" s="1548"/>
      <c r="AU37" s="1548"/>
      <c r="AV37" s="552"/>
      <c r="AW37" s="552"/>
      <c r="AX37" s="552"/>
      <c r="AY37" s="552"/>
      <c r="AZ37" s="552"/>
      <c r="BA37" s="306"/>
      <c r="BB37" s="39"/>
      <c r="BC37" s="39"/>
      <c r="BE37" t="s">
        <v>372</v>
      </c>
      <c r="BF37">
        <v>650</v>
      </c>
    </row>
    <row r="38" spans="1:60" ht="16.5" customHeight="1" thickBot="1">
      <c r="A38" s="32"/>
      <c r="B38" s="324"/>
      <c r="C38" s="324"/>
      <c r="D38" s="324"/>
      <c r="E38" s="324"/>
      <c r="F38" s="324"/>
      <c r="G38" s="324"/>
      <c r="H38" s="1519" t="s">
        <v>667</v>
      </c>
      <c r="I38" s="1520"/>
      <c r="J38" s="1520"/>
      <c r="K38" s="1520"/>
      <c r="L38" s="1520"/>
      <c r="M38" s="1520"/>
      <c r="N38" s="1517"/>
      <c r="O38" s="1518"/>
      <c r="P38" s="1518"/>
      <c r="Q38" s="1515" t="s">
        <v>366</v>
      </c>
      <c r="R38" s="1515"/>
      <c r="S38" s="1516"/>
      <c r="T38" s="1518"/>
      <c r="U38" s="1518"/>
      <c r="V38" s="1518"/>
      <c r="W38" s="1515" t="s">
        <v>366</v>
      </c>
      <c r="X38" s="1515"/>
      <c r="Y38" s="1515"/>
      <c r="Z38" s="1517"/>
      <c r="AA38" s="1518"/>
      <c r="AB38" s="1518"/>
      <c r="AC38" s="1515" t="s">
        <v>366</v>
      </c>
      <c r="AD38" s="1515"/>
      <c r="AE38" s="1516"/>
      <c r="AF38" s="1517"/>
      <c r="AG38" s="1518"/>
      <c r="AH38" s="1518"/>
      <c r="AI38" s="1515" t="s">
        <v>366</v>
      </c>
      <c r="AJ38" s="1515"/>
      <c r="AK38" s="1516"/>
      <c r="AL38" s="306"/>
      <c r="AM38" s="306"/>
      <c r="AN38" s="306"/>
      <c r="AO38" s="323"/>
      <c r="AP38" s="1546"/>
      <c r="AQ38" s="1546"/>
      <c r="AR38" s="1546"/>
      <c r="AS38" s="1546"/>
      <c r="AT38" s="1546"/>
      <c r="AU38" s="1546"/>
      <c r="AV38" s="1536"/>
      <c r="AW38" s="1536"/>
      <c r="AX38" s="1536"/>
      <c r="AY38" s="1536"/>
      <c r="AZ38" s="1536"/>
      <c r="BA38" s="306"/>
      <c r="BC38" s="39"/>
      <c r="BD38" s="40"/>
      <c r="BE38" t="s">
        <v>373</v>
      </c>
      <c r="BF38">
        <v>750</v>
      </c>
    </row>
    <row r="39" spans="1:60" ht="15" customHeight="1" thickTop="1" thickBot="1">
      <c r="A39" s="32"/>
      <c r="B39" s="324"/>
      <c r="C39" s="324"/>
      <c r="D39" s="324"/>
      <c r="E39" s="324"/>
      <c r="F39" s="324"/>
      <c r="G39" s="324"/>
      <c r="I39" s="305"/>
      <c r="J39" s="305"/>
      <c r="K39" s="305"/>
      <c r="L39" s="305"/>
      <c r="M39" s="305"/>
      <c r="N39" s="305"/>
      <c r="O39" s="325"/>
      <c r="P39" s="325"/>
      <c r="Q39" s="325"/>
      <c r="R39" s="325"/>
      <c r="S39" s="325"/>
      <c r="T39" s="325"/>
      <c r="U39" s="325"/>
      <c r="V39" s="325"/>
      <c r="W39" s="325"/>
      <c r="X39" s="325"/>
      <c r="Y39" s="325"/>
      <c r="Z39" s="325"/>
      <c r="AA39" s="326"/>
      <c r="AB39" s="326"/>
      <c r="AC39" s="326"/>
      <c r="AD39" s="305"/>
      <c r="AE39" s="305"/>
      <c r="AF39" s="305"/>
      <c r="AG39" s="305"/>
      <c r="AH39" s="305"/>
      <c r="AI39" s="305"/>
      <c r="AJ39" s="305"/>
      <c r="AK39" s="305"/>
      <c r="AL39" s="305"/>
      <c r="AM39" s="305"/>
      <c r="AN39" s="305"/>
      <c r="AO39" s="305"/>
      <c r="AP39" s="305"/>
      <c r="AQ39" s="305"/>
      <c r="AR39" s="305"/>
      <c r="AS39" s="305"/>
      <c r="AT39" s="327"/>
      <c r="AU39" s="1551" t="s">
        <v>374</v>
      </c>
      <c r="AV39" s="1552"/>
      <c r="AW39" s="1552"/>
      <c r="AX39" s="1552"/>
      <c r="AY39" s="1552"/>
      <c r="AZ39" s="1552"/>
      <c r="BA39" s="1553"/>
      <c r="BB39" s="39"/>
      <c r="BE39" t="s">
        <v>375</v>
      </c>
      <c r="BF39">
        <v>400</v>
      </c>
    </row>
    <row r="40" spans="1:60" ht="16.5" customHeight="1" thickBot="1">
      <c r="A40" s="32"/>
      <c r="B40" s="324"/>
      <c r="C40" s="324"/>
      <c r="D40" s="324"/>
      <c r="E40" s="324"/>
      <c r="F40" s="324"/>
      <c r="G40" s="324"/>
      <c r="H40" s="1526" t="s">
        <v>666</v>
      </c>
      <c r="I40" s="1527"/>
      <c r="J40" s="1527"/>
      <c r="K40" s="1527"/>
      <c r="L40" s="1527"/>
      <c r="M40" s="1527"/>
      <c r="N40" s="1528"/>
      <c r="O40" s="1529"/>
      <c r="P40" s="1529"/>
      <c r="Q40" s="1529"/>
      <c r="R40" s="1530" t="s">
        <v>366</v>
      </c>
      <c r="S40" s="1531"/>
      <c r="T40" s="328"/>
      <c r="U40" s="271"/>
      <c r="V40" s="271"/>
      <c r="W40" s="271"/>
      <c r="X40" s="294"/>
      <c r="Y40" s="294"/>
      <c r="Z40" s="1526" t="s">
        <v>668</v>
      </c>
      <c r="AA40" s="1527"/>
      <c r="AB40" s="1527"/>
      <c r="AC40" s="1527"/>
      <c r="AD40" s="1527"/>
      <c r="AE40" s="1527"/>
      <c r="AF40" s="1528"/>
      <c r="AG40" s="1529"/>
      <c r="AH40" s="1529"/>
      <c r="AI40" s="1529"/>
      <c r="AJ40" s="1530" t="s">
        <v>366</v>
      </c>
      <c r="AK40" s="1531"/>
      <c r="AL40" s="294"/>
      <c r="AM40" s="294"/>
      <c r="AN40" s="294"/>
      <c r="AO40" s="294"/>
      <c r="AP40" s="294"/>
      <c r="AQ40" s="294"/>
      <c r="AR40" s="294"/>
      <c r="AS40" s="294"/>
      <c r="AT40" s="295"/>
      <c r="AU40" s="1544">
        <f>BH32+BH33+BH34+BH35+BH36</f>
        <v>0</v>
      </c>
      <c r="AV40" s="1545"/>
      <c r="AW40" s="1545"/>
      <c r="AX40" s="1545"/>
      <c r="AY40" s="1545"/>
      <c r="AZ40" s="1545"/>
      <c r="BA40" s="320" t="s">
        <v>265</v>
      </c>
      <c r="BB40" s="39"/>
      <c r="BC40" s="39"/>
      <c r="BE40" t="s">
        <v>376</v>
      </c>
      <c r="BF40">
        <v>550</v>
      </c>
    </row>
    <row r="41" spans="1:60" ht="15" customHeight="1" thickBot="1">
      <c r="A41" s="57"/>
      <c r="B41" s="324"/>
      <c r="C41" s="324"/>
      <c r="D41" s="324"/>
      <c r="E41" s="324"/>
      <c r="F41" s="324"/>
      <c r="G41" s="324"/>
      <c r="H41" s="305"/>
      <c r="I41" s="305"/>
      <c r="J41" s="305"/>
      <c r="K41" s="305"/>
      <c r="L41" s="305"/>
      <c r="M41" s="305"/>
      <c r="N41" s="305"/>
      <c r="O41" s="325"/>
      <c r="P41" s="325"/>
      <c r="Q41" s="325"/>
      <c r="R41" s="325"/>
      <c r="S41" s="325"/>
      <c r="T41" s="329"/>
      <c r="U41" s="325"/>
      <c r="V41" s="325"/>
      <c r="W41" s="325"/>
      <c r="X41" s="325"/>
      <c r="Y41" s="325"/>
      <c r="Z41" s="325"/>
      <c r="AA41" s="326"/>
      <c r="AB41" s="326"/>
      <c r="AC41" s="326"/>
      <c r="AD41" s="305"/>
      <c r="AE41" s="305"/>
      <c r="AF41" s="305"/>
      <c r="AG41" s="305"/>
      <c r="AH41" s="305"/>
      <c r="AI41" s="305"/>
      <c r="AJ41" s="305"/>
      <c r="AK41" s="305"/>
      <c r="AL41" s="305"/>
      <c r="AM41" s="305"/>
      <c r="AN41" s="294"/>
      <c r="AO41" s="305"/>
      <c r="AP41" s="305"/>
      <c r="AQ41" s="305"/>
      <c r="AR41" s="305"/>
      <c r="AS41" s="305"/>
      <c r="AT41" s="305"/>
      <c r="AU41" s="305"/>
      <c r="AV41" s="305"/>
      <c r="AW41" s="305"/>
      <c r="AX41" s="305"/>
      <c r="AY41" s="305"/>
      <c r="AZ41" s="305"/>
      <c r="BA41" s="305"/>
      <c r="BB41" s="35"/>
      <c r="BC41" s="39"/>
    </row>
    <row r="42" spans="1:60" ht="13.5" customHeight="1">
      <c r="A42" s="32"/>
      <c r="B42" s="1647" t="s">
        <v>377</v>
      </c>
      <c r="C42" s="1648"/>
      <c r="D42" s="1648"/>
      <c r="E42" s="1648"/>
      <c r="F42" s="1648"/>
      <c r="G42" s="1648"/>
      <c r="H42" s="1648"/>
      <c r="I42" s="1648"/>
      <c r="J42" s="1648"/>
      <c r="K42" s="1648"/>
      <c r="L42" s="1648"/>
      <c r="M42" s="1648"/>
      <c r="N42" s="1648"/>
      <c r="O42" s="1648"/>
      <c r="P42" s="1648"/>
      <c r="Q42" s="1648"/>
      <c r="R42" s="1648"/>
      <c r="S42" s="1648"/>
      <c r="T42" s="1648"/>
      <c r="U42" s="1648"/>
      <c r="V42" s="1648"/>
      <c r="W42" s="1648"/>
      <c r="X42" s="1648"/>
      <c r="Y42" s="1648"/>
      <c r="Z42" s="1648"/>
      <c r="AA42" s="1648"/>
      <c r="AB42" s="1648"/>
      <c r="AC42" s="1648"/>
      <c r="AD42" s="1648"/>
      <c r="AE42" s="1648"/>
      <c r="AF42" s="1648"/>
      <c r="AG42" s="1648"/>
      <c r="AH42" s="1648"/>
      <c r="AI42" s="1648"/>
      <c r="AJ42" s="1648"/>
      <c r="AK42" s="1648"/>
      <c r="AL42" s="1648"/>
      <c r="AM42" s="1648"/>
      <c r="AN42" s="1648"/>
      <c r="AO42" s="1648"/>
      <c r="AP42" s="1648"/>
      <c r="AQ42" s="1648"/>
      <c r="AR42" s="1648"/>
      <c r="AS42" s="1648"/>
      <c r="AT42" s="1648"/>
      <c r="AU42" s="1648"/>
      <c r="AV42" s="1648"/>
      <c r="AW42" s="1648"/>
      <c r="AX42" s="1648"/>
      <c r="AY42" s="1648"/>
      <c r="AZ42" s="1648"/>
      <c r="BA42" s="1649"/>
      <c r="BC42" s="35"/>
    </row>
    <row r="43" spans="1:60" ht="22.5" customHeight="1" thickBot="1">
      <c r="A43" s="32"/>
      <c r="B43" s="1650"/>
      <c r="C43" s="1651"/>
      <c r="D43" s="1651"/>
      <c r="E43" s="1651"/>
      <c r="F43" s="1651"/>
      <c r="G43" s="1651"/>
      <c r="H43" s="1651"/>
      <c r="I43" s="1651"/>
      <c r="J43" s="1651"/>
      <c r="K43" s="1651"/>
      <c r="L43" s="1651"/>
      <c r="M43" s="1651"/>
      <c r="N43" s="1651"/>
      <c r="O43" s="1651"/>
      <c r="P43" s="1651"/>
      <c r="Q43" s="1651"/>
      <c r="R43" s="1651"/>
      <c r="S43" s="1651"/>
      <c r="T43" s="1651"/>
      <c r="U43" s="1651"/>
      <c r="V43" s="1651"/>
      <c r="W43" s="1651"/>
      <c r="X43" s="1651"/>
      <c r="Y43" s="1651"/>
      <c r="Z43" s="1651"/>
      <c r="AA43" s="1651"/>
      <c r="AB43" s="1651"/>
      <c r="AC43" s="1651"/>
      <c r="AD43" s="1651"/>
      <c r="AE43" s="1651"/>
      <c r="AF43" s="1651"/>
      <c r="AG43" s="1651"/>
      <c r="AH43" s="1651"/>
      <c r="AI43" s="1651"/>
      <c r="AJ43" s="1651"/>
      <c r="AK43" s="1651"/>
      <c r="AL43" s="1651"/>
      <c r="AM43" s="1651"/>
      <c r="AN43" s="1651"/>
      <c r="AO43" s="1651"/>
      <c r="AP43" s="1651"/>
      <c r="AQ43" s="1651"/>
      <c r="AR43" s="1651"/>
      <c r="AS43" s="1651"/>
      <c r="AT43" s="1651"/>
      <c r="AU43" s="1651"/>
      <c r="AV43" s="1651"/>
      <c r="AW43" s="1651"/>
      <c r="AX43" s="1651"/>
      <c r="AY43" s="1651"/>
      <c r="AZ43" s="1651"/>
      <c r="BA43" s="1652"/>
    </row>
    <row r="44" spans="1:60" ht="18" customHeight="1" thickBot="1">
      <c r="A44" s="32"/>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39"/>
    </row>
    <row r="45" spans="1:60" ht="18" customHeight="1" thickBot="1">
      <c r="A45" s="58"/>
      <c r="B45" s="1535" t="s">
        <v>378</v>
      </c>
      <c r="C45" s="1492"/>
      <c r="D45" s="1492"/>
      <c r="E45" s="1492"/>
      <c r="F45" s="1492"/>
      <c r="G45" s="1492"/>
      <c r="H45" s="1492"/>
      <c r="I45" s="1492"/>
      <c r="J45" s="1492"/>
      <c r="K45" s="1492"/>
      <c r="L45" s="1492"/>
      <c r="M45" s="1492"/>
      <c r="N45" s="1492"/>
      <c r="O45" s="1492"/>
      <c r="P45" s="1493"/>
      <c r="Q45" s="1491" t="s">
        <v>332</v>
      </c>
      <c r="R45" s="1492"/>
      <c r="S45" s="1492"/>
      <c r="T45" s="1492"/>
      <c r="U45" s="1492"/>
      <c r="V45" s="1492"/>
      <c r="W45" s="1492"/>
      <c r="X45" s="1492"/>
      <c r="Y45" s="1492"/>
      <c r="Z45" s="1493"/>
      <c r="AA45" s="1498" t="s">
        <v>333</v>
      </c>
      <c r="AB45" s="1499"/>
      <c r="AC45" s="1499"/>
      <c r="AD45" s="1499"/>
      <c r="AE45" s="1499"/>
      <c r="AF45" s="1499"/>
      <c r="AG45" s="1500"/>
      <c r="AH45" s="1498" t="s">
        <v>353</v>
      </c>
      <c r="AI45" s="1499"/>
      <c r="AJ45" s="1499"/>
      <c r="AK45" s="1499"/>
      <c r="AL45" s="1499"/>
      <c r="AM45" s="1499"/>
      <c r="AN45" s="1500"/>
      <c r="AO45" s="1498" t="s">
        <v>354</v>
      </c>
      <c r="AP45" s="1499"/>
      <c r="AQ45" s="1499"/>
      <c r="AR45" s="1499"/>
      <c r="AS45" s="1499"/>
      <c r="AT45" s="1500"/>
      <c r="AU45" s="1600" t="s">
        <v>336</v>
      </c>
      <c r="AV45" s="1600"/>
      <c r="AW45" s="1600"/>
      <c r="AX45" s="1600"/>
      <c r="AY45" s="1600"/>
      <c r="AZ45" s="1600"/>
      <c r="BA45" s="1601"/>
      <c r="BB45" s="43"/>
      <c r="BC45" s="39"/>
    </row>
    <row r="46" spans="1:60" ht="16.5" customHeight="1" thickTop="1">
      <c r="A46" s="32"/>
      <c r="B46" s="1657"/>
      <c r="C46" s="1489"/>
      <c r="D46" s="1489"/>
      <c r="E46" s="1489"/>
      <c r="F46" s="1489"/>
      <c r="G46" s="1489"/>
      <c r="H46" s="1489"/>
      <c r="I46" s="1489"/>
      <c r="J46" s="1489"/>
      <c r="K46" s="1489"/>
      <c r="L46" s="1489"/>
      <c r="M46" s="1489"/>
      <c r="N46" s="1489"/>
      <c r="O46" s="1489"/>
      <c r="P46" s="1490"/>
      <c r="Q46" s="1524" t="s">
        <v>337</v>
      </c>
      <c r="R46" s="1486"/>
      <c r="S46" s="1486"/>
      <c r="T46" s="1486"/>
      <c r="U46" s="1486"/>
      <c r="V46" s="1486"/>
      <c r="W46" s="1486"/>
      <c r="X46" s="1486"/>
      <c r="Y46" s="1486"/>
      <c r="Z46" s="1487"/>
      <c r="AA46" s="1658" t="s">
        <v>338</v>
      </c>
      <c r="AB46" s="1659"/>
      <c r="AC46" s="1659"/>
      <c r="AD46" s="1659"/>
      <c r="AE46" s="1659"/>
      <c r="AF46" s="1659"/>
      <c r="AG46" s="1660"/>
      <c r="AH46" s="1586" t="str">
        <f>IF(B46="","",VLOOKUP(B46,$BE$48:$BF$55,2,FALSE))</f>
        <v/>
      </c>
      <c r="AI46" s="1587"/>
      <c r="AJ46" s="1587"/>
      <c r="AK46" s="1587"/>
      <c r="AL46" s="1587"/>
      <c r="AM46" s="1590" t="s">
        <v>265</v>
      </c>
      <c r="AN46" s="1591"/>
      <c r="AO46" s="1524"/>
      <c r="AP46" s="1486"/>
      <c r="AQ46" s="1486"/>
      <c r="AR46" s="1585"/>
      <c r="AS46" s="1583" t="s">
        <v>355</v>
      </c>
      <c r="AT46" s="1584"/>
      <c r="AU46" s="1558" t="str">
        <f>IF(AH46="","",AH46*AO46)</f>
        <v/>
      </c>
      <c r="AV46" s="1559"/>
      <c r="AW46" s="1559"/>
      <c r="AX46" s="1559"/>
      <c r="AY46" s="1559"/>
      <c r="AZ46" s="1559"/>
      <c r="BA46" s="330" t="s">
        <v>265</v>
      </c>
      <c r="BB46" s="39"/>
      <c r="BC46" s="43"/>
    </row>
    <row r="47" spans="1:60" ht="16.5" customHeight="1">
      <c r="A47" s="32"/>
      <c r="B47" s="1612"/>
      <c r="C47" s="1613"/>
      <c r="D47" s="1613"/>
      <c r="E47" s="1613"/>
      <c r="F47" s="1613"/>
      <c r="G47" s="1613"/>
      <c r="H47" s="1613"/>
      <c r="I47" s="1613"/>
      <c r="J47" s="1613"/>
      <c r="K47" s="1613"/>
      <c r="L47" s="1613"/>
      <c r="M47" s="1613"/>
      <c r="N47" s="1613"/>
      <c r="O47" s="1613"/>
      <c r="P47" s="1614"/>
      <c r="Q47" s="1618" t="s">
        <v>337</v>
      </c>
      <c r="R47" s="1613"/>
      <c r="S47" s="1613"/>
      <c r="T47" s="1613"/>
      <c r="U47" s="1613"/>
      <c r="V47" s="1613"/>
      <c r="W47" s="1613"/>
      <c r="X47" s="1613"/>
      <c r="Y47" s="1613"/>
      <c r="Z47" s="1614"/>
      <c r="AA47" s="1615" t="s">
        <v>338</v>
      </c>
      <c r="AB47" s="1616"/>
      <c r="AC47" s="1616"/>
      <c r="AD47" s="1616"/>
      <c r="AE47" s="1616"/>
      <c r="AF47" s="1616"/>
      <c r="AG47" s="1617"/>
      <c r="AH47" s="1606" t="str">
        <f>IF(B47="","",VLOOKUP(B47,$BE$48:$BF$54,2,FALSE))</f>
        <v/>
      </c>
      <c r="AI47" s="1607"/>
      <c r="AJ47" s="1607"/>
      <c r="AK47" s="1607"/>
      <c r="AL47" s="1607"/>
      <c r="AM47" s="1608" t="s">
        <v>265</v>
      </c>
      <c r="AN47" s="1609"/>
      <c r="AO47" s="1594"/>
      <c r="AP47" s="1595"/>
      <c r="AQ47" s="1595"/>
      <c r="AR47" s="1596"/>
      <c r="AS47" s="1602" t="s">
        <v>355</v>
      </c>
      <c r="AT47" s="1603"/>
      <c r="AU47" s="1653" t="str">
        <f>IF(AH47="","",AH47*AO47)</f>
        <v/>
      </c>
      <c r="AV47" s="1654"/>
      <c r="AW47" s="1654"/>
      <c r="AX47" s="1654"/>
      <c r="AY47" s="1654"/>
      <c r="AZ47" s="1654"/>
      <c r="BA47" s="316" t="s">
        <v>265</v>
      </c>
      <c r="BB47" s="39"/>
      <c r="BC47" s="39"/>
    </row>
    <row r="48" spans="1:60" ht="16.5" customHeight="1" thickBot="1">
      <c r="A48" s="32"/>
      <c r="B48" s="1512"/>
      <c r="C48" s="1513"/>
      <c r="D48" s="1513"/>
      <c r="E48" s="1513"/>
      <c r="F48" s="1513"/>
      <c r="G48" s="1513"/>
      <c r="H48" s="1513"/>
      <c r="I48" s="1513"/>
      <c r="J48" s="1513"/>
      <c r="K48" s="1513"/>
      <c r="L48" s="1513"/>
      <c r="M48" s="1513"/>
      <c r="N48" s="1513"/>
      <c r="O48" s="1513"/>
      <c r="P48" s="1514"/>
      <c r="Q48" s="1525" t="s">
        <v>337</v>
      </c>
      <c r="R48" s="1513"/>
      <c r="S48" s="1513"/>
      <c r="T48" s="1513"/>
      <c r="U48" s="1513"/>
      <c r="V48" s="1513"/>
      <c r="W48" s="1513"/>
      <c r="X48" s="1513"/>
      <c r="Y48" s="1513"/>
      <c r="Z48" s="1514"/>
      <c r="AA48" s="1604" t="s">
        <v>338</v>
      </c>
      <c r="AB48" s="1604"/>
      <c r="AC48" s="1604"/>
      <c r="AD48" s="1604"/>
      <c r="AE48" s="1604"/>
      <c r="AF48" s="1604"/>
      <c r="AG48" s="1605"/>
      <c r="AH48" s="1588" t="str">
        <f>IF(B48="","",VLOOKUP(B48,$BE$48:$BF$54,2,FALSE))</f>
        <v/>
      </c>
      <c r="AI48" s="1589"/>
      <c r="AJ48" s="1589"/>
      <c r="AK48" s="1589"/>
      <c r="AL48" s="1589"/>
      <c r="AM48" s="1592" t="s">
        <v>265</v>
      </c>
      <c r="AN48" s="1593"/>
      <c r="AO48" s="1525"/>
      <c r="AP48" s="1513"/>
      <c r="AQ48" s="1513"/>
      <c r="AR48" s="1611"/>
      <c r="AS48" s="1610" t="s">
        <v>355</v>
      </c>
      <c r="AT48" s="1599"/>
      <c r="AU48" s="1597" t="str">
        <f>IF(AH48="","",AH48*AO48)</f>
        <v/>
      </c>
      <c r="AV48" s="1515"/>
      <c r="AW48" s="1515"/>
      <c r="AX48" s="1515"/>
      <c r="AY48" s="1515"/>
      <c r="AZ48" s="1515"/>
      <c r="BA48" s="300" t="s">
        <v>265</v>
      </c>
      <c r="BB48" s="39"/>
      <c r="BC48" s="39"/>
      <c r="BE48" t="s">
        <v>379</v>
      </c>
      <c r="BF48">
        <v>480</v>
      </c>
    </row>
    <row r="49" spans="1:58" ht="15.75" customHeight="1" thickTop="1">
      <c r="A49" s="32"/>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1551" t="s">
        <v>380</v>
      </c>
      <c r="AV49" s="1552"/>
      <c r="AW49" s="1552"/>
      <c r="AX49" s="1552"/>
      <c r="AY49" s="1552"/>
      <c r="AZ49" s="1552"/>
      <c r="BA49" s="1553"/>
      <c r="BB49" s="39"/>
      <c r="BC49" s="39"/>
      <c r="BE49" t="s">
        <v>381</v>
      </c>
      <c r="BF49">
        <v>480</v>
      </c>
    </row>
    <row r="50" spans="1:58" ht="15.75" customHeight="1" thickBot="1">
      <c r="A50" s="32"/>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1554">
        <f>SUM(AU46:AZ48)</f>
        <v>0</v>
      </c>
      <c r="AV50" s="1555"/>
      <c r="AW50" s="1555"/>
      <c r="AX50" s="1555"/>
      <c r="AY50" s="1555"/>
      <c r="AZ50" s="1555"/>
      <c r="BA50" s="331" t="s">
        <v>265</v>
      </c>
      <c r="BB50" s="39"/>
      <c r="BC50" s="39"/>
      <c r="BE50" t="s">
        <v>110</v>
      </c>
      <c r="BF50">
        <v>360</v>
      </c>
    </row>
    <row r="51" spans="1:58" ht="18.75" customHeight="1" thickTop="1" thickBot="1">
      <c r="A51" s="32"/>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71"/>
      <c r="AM51" s="271"/>
      <c r="AN51" s="271"/>
      <c r="AO51" s="271"/>
      <c r="AP51" s="271"/>
      <c r="AQ51" s="271"/>
      <c r="AR51" s="271"/>
      <c r="AS51" s="271"/>
      <c r="AT51" s="271"/>
      <c r="AU51" s="271"/>
      <c r="AV51" s="271"/>
      <c r="AW51" s="271"/>
      <c r="AX51" s="271"/>
      <c r="AY51" s="294"/>
      <c r="AZ51" s="294"/>
      <c r="BA51" s="294"/>
      <c r="BB51" s="39"/>
      <c r="BC51" s="39"/>
      <c r="BE51" t="s">
        <v>382</v>
      </c>
      <c r="BF51">
        <v>300</v>
      </c>
    </row>
    <row r="52" spans="1:58" ht="23.25" customHeight="1" thickTop="1" thickBot="1">
      <c r="A52" s="32"/>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332"/>
      <c r="AM52" s="1644" t="s">
        <v>383</v>
      </c>
      <c r="AN52" s="1645"/>
      <c r="AO52" s="1645"/>
      <c r="AP52" s="1645"/>
      <c r="AQ52" s="1645"/>
      <c r="AR52" s="1645"/>
      <c r="AS52" s="1645"/>
      <c r="AT52" s="1646"/>
      <c r="AU52" s="1656">
        <f>AU25+AU34+AU40+AU50+AU31</f>
        <v>0</v>
      </c>
      <c r="AV52" s="1656"/>
      <c r="AW52" s="1656"/>
      <c r="AX52" s="1656"/>
      <c r="AY52" s="1656"/>
      <c r="AZ52" s="1656"/>
      <c r="BA52" s="333" t="s">
        <v>265</v>
      </c>
      <c r="BB52" s="39"/>
      <c r="BC52" s="39"/>
      <c r="BE52" t="s">
        <v>384</v>
      </c>
      <c r="BF52">
        <v>300</v>
      </c>
    </row>
    <row r="53" spans="1:58" ht="13.8" thickTop="1">
      <c r="A53" s="32"/>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1643"/>
      <c r="AB53" s="1643"/>
      <c r="AC53" s="1643"/>
      <c r="AD53" s="1643"/>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9"/>
      <c r="BC53" s="39"/>
      <c r="BE53" t="s">
        <v>112</v>
      </c>
      <c r="BF53">
        <v>240</v>
      </c>
    </row>
    <row r="54" spans="1:58" ht="13.2">
      <c r="A54" s="32"/>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39"/>
      <c r="BC54" s="39"/>
      <c r="BE54" t="s">
        <v>385</v>
      </c>
      <c r="BF54">
        <v>1080</v>
      </c>
    </row>
    <row r="55" spans="1:58" ht="13.2">
      <c r="A55" s="3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9"/>
      <c r="BC55" s="39"/>
      <c r="BE55" t="s">
        <v>699</v>
      </c>
      <c r="BF55">
        <v>250</v>
      </c>
    </row>
    <row r="56" spans="1:58" ht="13.2">
      <c r="BB56" s="34"/>
      <c r="BC56" s="39"/>
    </row>
    <row r="57" spans="1:58" ht="13.5" customHeight="1">
      <c r="BB57" s="34"/>
      <c r="BC57" s="34"/>
    </row>
    <row r="58" spans="1:58" ht="13.5" customHeight="1">
      <c r="BB58" s="34"/>
      <c r="BC58" s="34"/>
    </row>
    <row r="59" spans="1:58" ht="13.5" customHeight="1">
      <c r="BB59" s="34"/>
      <c r="BC59" s="34"/>
    </row>
    <row r="60" spans="1:58" ht="13.5" customHeight="1">
      <c r="BB60" s="34"/>
      <c r="BC60" s="34"/>
    </row>
    <row r="61" spans="1:58" ht="13.5" customHeight="1">
      <c r="BC61" s="34"/>
    </row>
  </sheetData>
  <sheetProtection selectLockedCells="1"/>
  <mergeCells count="224">
    <mergeCell ref="AA53:AD53"/>
    <mergeCell ref="B22:P22"/>
    <mergeCell ref="Q22:Z22"/>
    <mergeCell ref="AA22:AG22"/>
    <mergeCell ref="AH22:AL22"/>
    <mergeCell ref="AM22:AN22"/>
    <mergeCell ref="Q48:Z48"/>
    <mergeCell ref="AM52:AT52"/>
    <mergeCell ref="B27:P27"/>
    <mergeCell ref="N33:O34"/>
    <mergeCell ref="AO27:AT27"/>
    <mergeCell ref="AS28:AT28"/>
    <mergeCell ref="AM46:AN46"/>
    <mergeCell ref="AH45:AN45"/>
    <mergeCell ref="AO45:AT45"/>
    <mergeCell ref="B42:BA42"/>
    <mergeCell ref="B43:BA43"/>
    <mergeCell ref="AU39:BA39"/>
    <mergeCell ref="AU47:AZ47"/>
    <mergeCell ref="B33:E34"/>
    <mergeCell ref="AU52:AZ52"/>
    <mergeCell ref="B46:P46"/>
    <mergeCell ref="AA46:AG46"/>
    <mergeCell ref="AU50:AZ50"/>
    <mergeCell ref="B4:P4"/>
    <mergeCell ref="B5:P5"/>
    <mergeCell ref="B6:P12"/>
    <mergeCell ref="AM16:AN16"/>
    <mergeCell ref="AH16:AL16"/>
    <mergeCell ref="B14:BA14"/>
    <mergeCell ref="AU16:AZ16"/>
    <mergeCell ref="B15:P15"/>
    <mergeCell ref="Q15:Z15"/>
    <mergeCell ref="AH5:BA5"/>
    <mergeCell ref="Q4:BA4"/>
    <mergeCell ref="AB11:AD11"/>
    <mergeCell ref="Q6:BA6"/>
    <mergeCell ref="T11:AA11"/>
    <mergeCell ref="AE11:AZ11"/>
    <mergeCell ref="Q5:AG5"/>
    <mergeCell ref="Q7:BA7"/>
    <mergeCell ref="AO15:AT15"/>
    <mergeCell ref="B16:P16"/>
    <mergeCell ref="AA16:AG16"/>
    <mergeCell ref="AS16:AT16"/>
    <mergeCell ref="AO16:AR16"/>
    <mergeCell ref="Q16:Z16"/>
    <mergeCell ref="B48:P48"/>
    <mergeCell ref="AU49:BA49"/>
    <mergeCell ref="AM48:AN48"/>
    <mergeCell ref="AU48:AZ48"/>
    <mergeCell ref="AS47:AT47"/>
    <mergeCell ref="AA48:AG48"/>
    <mergeCell ref="AH48:AL48"/>
    <mergeCell ref="AH47:AL47"/>
    <mergeCell ref="AM47:AN47"/>
    <mergeCell ref="AS48:AT48"/>
    <mergeCell ref="AO48:AR48"/>
    <mergeCell ref="B47:P47"/>
    <mergeCell ref="AA47:AG47"/>
    <mergeCell ref="Q47:Z47"/>
    <mergeCell ref="AU46:AZ46"/>
    <mergeCell ref="AO47:AR47"/>
    <mergeCell ref="F21:G21"/>
    <mergeCell ref="I21:J21"/>
    <mergeCell ref="M21:O21"/>
    <mergeCell ref="AX23:AY23"/>
    <mergeCell ref="AU29:AZ29"/>
    <mergeCell ref="AR33:AS34"/>
    <mergeCell ref="AP33:AQ34"/>
    <mergeCell ref="AH33:AI34"/>
    <mergeCell ref="AL33:AO33"/>
    <mergeCell ref="AU33:BA33"/>
    <mergeCell ref="AS29:AT29"/>
    <mergeCell ref="AO29:AR29"/>
    <mergeCell ref="AP38:AU38"/>
    <mergeCell ref="AU45:BA45"/>
    <mergeCell ref="AU40:AZ40"/>
    <mergeCell ref="AF33:AG34"/>
    <mergeCell ref="AI38:AK38"/>
    <mergeCell ref="Q27:Z27"/>
    <mergeCell ref="AI21:AK21"/>
    <mergeCell ref="T38:V38"/>
    <mergeCell ref="Q21:R21"/>
    <mergeCell ref="X21:Z21"/>
    <mergeCell ref="B21:D21"/>
    <mergeCell ref="T21:U21"/>
    <mergeCell ref="M17:O17"/>
    <mergeCell ref="Q17:R17"/>
    <mergeCell ref="T17:U17"/>
    <mergeCell ref="AO20:AR20"/>
    <mergeCell ref="B19:D19"/>
    <mergeCell ref="AS46:AT46"/>
    <mergeCell ref="AO46:AR46"/>
    <mergeCell ref="AH46:AL46"/>
    <mergeCell ref="Q46:Z46"/>
    <mergeCell ref="Q19:R19"/>
    <mergeCell ref="AA27:AG27"/>
    <mergeCell ref="AH28:AL28"/>
    <mergeCell ref="AH29:AL29"/>
    <mergeCell ref="R33:U33"/>
    <mergeCell ref="AH27:AN27"/>
    <mergeCell ref="AM28:AN28"/>
    <mergeCell ref="AM29:AN29"/>
    <mergeCell ref="AI23:AK23"/>
    <mergeCell ref="B23:D23"/>
    <mergeCell ref="F23:G23"/>
    <mergeCell ref="I23:J23"/>
    <mergeCell ref="M23:O23"/>
    <mergeCell ref="X17:Z17"/>
    <mergeCell ref="B20:P20"/>
    <mergeCell ref="AA18:AG18"/>
    <mergeCell ref="I19:J19"/>
    <mergeCell ref="M19:O19"/>
    <mergeCell ref="B18:P18"/>
    <mergeCell ref="AP17:AQ17"/>
    <mergeCell ref="AM17:AN17"/>
    <mergeCell ref="AP19:AQ19"/>
    <mergeCell ref="AO18:AR18"/>
    <mergeCell ref="AM19:AN19"/>
    <mergeCell ref="Q20:Z20"/>
    <mergeCell ref="I17:J17"/>
    <mergeCell ref="F19:G19"/>
    <mergeCell ref="B17:D17"/>
    <mergeCell ref="AM18:AN18"/>
    <mergeCell ref="AB21:AC21"/>
    <mergeCell ref="AE21:AF21"/>
    <mergeCell ref="AM21:AN21"/>
    <mergeCell ref="AU22:AZ22"/>
    <mergeCell ref="AM23:AN23"/>
    <mergeCell ref="AP23:AQ23"/>
    <mergeCell ref="AT23:AV23"/>
    <mergeCell ref="AX19:AY19"/>
    <mergeCell ref="AH20:AL20"/>
    <mergeCell ref="AP21:AQ21"/>
    <mergeCell ref="AS22:AT22"/>
    <mergeCell ref="Q23:R23"/>
    <mergeCell ref="T23:U23"/>
    <mergeCell ref="X23:Z23"/>
    <mergeCell ref="AB23:AC23"/>
    <mergeCell ref="AE23:AF23"/>
    <mergeCell ref="AU1:AV1"/>
    <mergeCell ref="AW1:BA1"/>
    <mergeCell ref="Q3:BA3"/>
    <mergeCell ref="L1:AK1"/>
    <mergeCell ref="B3:P3"/>
    <mergeCell ref="AO1:AT1"/>
    <mergeCell ref="AM20:AN20"/>
    <mergeCell ref="AM1:AN1"/>
    <mergeCell ref="AA15:AG15"/>
    <mergeCell ref="X19:Z19"/>
    <mergeCell ref="AB19:AC19"/>
    <mergeCell ref="AT17:AV17"/>
    <mergeCell ref="AH15:AN15"/>
    <mergeCell ref="Q18:Z18"/>
    <mergeCell ref="T19:U19"/>
    <mergeCell ref="AB17:AC17"/>
    <mergeCell ref="AI19:AK19"/>
    <mergeCell ref="AU15:BA15"/>
    <mergeCell ref="F17:G17"/>
    <mergeCell ref="AS18:AT18"/>
    <mergeCell ref="AU30:BA30"/>
    <mergeCell ref="AU31:AZ31"/>
    <mergeCell ref="Z37:AE37"/>
    <mergeCell ref="AF37:AK37"/>
    <mergeCell ref="AE19:AF19"/>
    <mergeCell ref="AI17:AK17"/>
    <mergeCell ref="AT21:AV21"/>
    <mergeCell ref="AU26:AZ26"/>
    <mergeCell ref="AU27:BA27"/>
    <mergeCell ref="AU28:AZ28"/>
    <mergeCell ref="AX17:AY17"/>
    <mergeCell ref="AE17:AF17"/>
    <mergeCell ref="AX21:AY21"/>
    <mergeCell ref="AA20:AG20"/>
    <mergeCell ref="AS20:AT20"/>
    <mergeCell ref="AT19:AV19"/>
    <mergeCell ref="AU18:AZ18"/>
    <mergeCell ref="AU20:AZ20"/>
    <mergeCell ref="AH18:AL18"/>
    <mergeCell ref="AO28:AR28"/>
    <mergeCell ref="AU25:AZ25"/>
    <mergeCell ref="AU24:BA24"/>
    <mergeCell ref="AO22:AR22"/>
    <mergeCell ref="B45:P45"/>
    <mergeCell ref="AF38:AH38"/>
    <mergeCell ref="AV38:AZ38"/>
    <mergeCell ref="H34:J34"/>
    <mergeCell ref="R34:T34"/>
    <mergeCell ref="AB34:AD34"/>
    <mergeCell ref="AL34:AN34"/>
    <mergeCell ref="N37:S37"/>
    <mergeCell ref="T37:Y37"/>
    <mergeCell ref="Z40:AE40"/>
    <mergeCell ref="AF40:AI40"/>
    <mergeCell ref="AJ40:AK40"/>
    <mergeCell ref="AU34:AZ34"/>
    <mergeCell ref="AV36:BA36"/>
    <mergeCell ref="AP37:AU37"/>
    <mergeCell ref="AP36:AU36"/>
    <mergeCell ref="B28:P28"/>
    <mergeCell ref="AA28:AG28"/>
    <mergeCell ref="Q45:Z45"/>
    <mergeCell ref="AA29:AG29"/>
    <mergeCell ref="B36:E37"/>
    <mergeCell ref="AA45:AG45"/>
    <mergeCell ref="V33:W34"/>
    <mergeCell ref="X33:Y34"/>
    <mergeCell ref="H33:K33"/>
    <mergeCell ref="L33:M34"/>
    <mergeCell ref="B29:P29"/>
    <mergeCell ref="AC38:AE38"/>
    <mergeCell ref="W38:Y38"/>
    <mergeCell ref="Z38:AB38"/>
    <mergeCell ref="H38:M38"/>
    <mergeCell ref="N38:P38"/>
    <mergeCell ref="Q38:S38"/>
    <mergeCell ref="H37:M37"/>
    <mergeCell ref="Q28:Z28"/>
    <mergeCell ref="Q29:Z29"/>
    <mergeCell ref="H40:M40"/>
    <mergeCell ref="N40:Q40"/>
    <mergeCell ref="R40:S40"/>
    <mergeCell ref="AB33:AE33"/>
  </mergeCells>
  <phoneticPr fontId="2"/>
  <conditionalFormatting sqref="B16:Z16">
    <cfRule type="cellIs" dxfId="78" priority="17" stopIfTrue="1" operator="equal">
      <formula>0</formula>
    </cfRule>
  </conditionalFormatting>
  <conditionalFormatting sqref="B18:Z18">
    <cfRule type="cellIs" dxfId="77" priority="15" stopIfTrue="1" operator="equal">
      <formula>0</formula>
    </cfRule>
  </conditionalFormatting>
  <conditionalFormatting sqref="B20:Z20">
    <cfRule type="cellIs" dxfId="76" priority="13" stopIfTrue="1" operator="equal">
      <formula>0</formula>
    </cfRule>
  </conditionalFormatting>
  <conditionalFormatting sqref="B22:Z22">
    <cfRule type="cellIs" dxfId="75" priority="2" stopIfTrue="1" operator="equal">
      <formula>0</formula>
    </cfRule>
  </conditionalFormatting>
  <conditionalFormatting sqref="F17:G17 Q17:R17 AB17:AC17 AM17:AN17 AX17:AY17">
    <cfRule type="cellIs" dxfId="74" priority="29" stopIfTrue="1" operator="equal">
      <formula>0</formula>
    </cfRule>
  </conditionalFormatting>
  <conditionalFormatting sqref="F19:G19 Q19:R19 AB19:AC19 AM19:AN19 AX19:AY19">
    <cfRule type="cellIs" dxfId="73" priority="26" stopIfTrue="1" operator="equal">
      <formula>0</formula>
    </cfRule>
  </conditionalFormatting>
  <conditionalFormatting sqref="F21:G21 Q21:R21 AB21:AC21 AM21:AN21 AX21:AY21">
    <cfRule type="cellIs" dxfId="72" priority="23" stopIfTrue="1" operator="equal">
      <formula>0</formula>
    </cfRule>
  </conditionalFormatting>
  <conditionalFormatting sqref="F23:G23 Q23:R23 AB23:AC23 AM23:AN23 AX23:AY23">
    <cfRule type="cellIs" dxfId="71" priority="3" stopIfTrue="1" operator="equal">
      <formula>0</formula>
    </cfRule>
  </conditionalFormatting>
  <conditionalFormatting sqref="N37 T37 Z37 AF37 N38:P38 T38:V38 Z38:AB38 AF38:AH38">
    <cfRule type="cellIs" dxfId="70" priority="22" stopIfTrue="1" operator="equal">
      <formula>0</formula>
    </cfRule>
  </conditionalFormatting>
  <conditionalFormatting sqref="N40:Q40">
    <cfRule type="cellIs" dxfId="69" priority="6" stopIfTrue="1" operator="equal">
      <formula>0</formula>
    </cfRule>
  </conditionalFormatting>
  <conditionalFormatting sqref="Q3">
    <cfRule type="cellIs" dxfId="68" priority="49" operator="equal">
      <formula>0</formula>
    </cfRule>
  </conditionalFormatting>
  <conditionalFormatting sqref="Q16:Z16">
    <cfRule type="cellIs" dxfId="67" priority="16" stopIfTrue="1" operator="equal">
      <formula>"月　日（　）"</formula>
    </cfRule>
  </conditionalFormatting>
  <conditionalFormatting sqref="Q18:Z18">
    <cfRule type="cellIs" dxfId="66" priority="14" stopIfTrue="1" operator="equal">
      <formula>"月　日（　）"</formula>
    </cfRule>
  </conditionalFormatting>
  <conditionalFormatting sqref="Q20:Z20">
    <cfRule type="cellIs" dxfId="65" priority="12" stopIfTrue="1" operator="equal">
      <formula>"月　日（　）"</formula>
    </cfRule>
  </conditionalFormatting>
  <conditionalFormatting sqref="Q22:Z22">
    <cfRule type="cellIs" dxfId="64" priority="1" stopIfTrue="1" operator="equal">
      <formula>"月　日（　）"</formula>
    </cfRule>
  </conditionalFormatting>
  <conditionalFormatting sqref="Q28:Z29">
    <cfRule type="cellIs" dxfId="63" priority="10" stopIfTrue="1" operator="equal">
      <formula>"月　日（　）"</formula>
    </cfRule>
    <cfRule type="cellIs" dxfId="62" priority="11" stopIfTrue="1" operator="equal">
      <formula>0</formula>
    </cfRule>
  </conditionalFormatting>
  <conditionalFormatting sqref="Q46:Z48">
    <cfRule type="cellIs" dxfId="61" priority="8" stopIfTrue="1" operator="equal">
      <formula>"月　日（　）"</formula>
    </cfRule>
    <cfRule type="cellIs" dxfId="60" priority="9" stopIfTrue="1" operator="equal">
      <formula>0</formula>
    </cfRule>
  </conditionalFormatting>
  <conditionalFormatting sqref="AA16:AG16 AA46:AG46 AA47 AA48:AG48 B46:P46 AO46:AO48 AS46:AS48 B47 B48:P48">
    <cfRule type="cellIs" dxfId="59" priority="40" stopIfTrue="1" operator="equal">
      <formula>0</formula>
    </cfRule>
  </conditionalFormatting>
  <conditionalFormatting sqref="AA16:AG16 AA46:AG46 AA47 AA48:AG48">
    <cfRule type="cellIs" dxfId="58" priority="37" stopIfTrue="1" operator="equal">
      <formula>":"</formula>
    </cfRule>
  </conditionalFormatting>
  <conditionalFormatting sqref="AA18:AG18">
    <cfRule type="cellIs" dxfId="57" priority="27" stopIfTrue="1" operator="equal">
      <formula>":"</formula>
    </cfRule>
    <cfRule type="cellIs" dxfId="56" priority="28" stopIfTrue="1" operator="equal">
      <formula>0</formula>
    </cfRule>
  </conditionalFormatting>
  <conditionalFormatting sqref="AA20:AG20">
    <cfRule type="cellIs" dxfId="55" priority="24" stopIfTrue="1" operator="equal">
      <formula>":"</formula>
    </cfRule>
    <cfRule type="cellIs" dxfId="54" priority="25" stopIfTrue="1" operator="equal">
      <formula>0</formula>
    </cfRule>
  </conditionalFormatting>
  <conditionalFormatting sqref="AA22:AG22">
    <cfRule type="cellIs" dxfId="53" priority="4" stopIfTrue="1" operator="equal">
      <formula>":"</formula>
    </cfRule>
    <cfRule type="cellIs" dxfId="52" priority="5" stopIfTrue="1" operator="equal">
      <formula>0</formula>
    </cfRule>
  </conditionalFormatting>
  <conditionalFormatting sqref="AA28:AG29 B28:Q28 AO28:AO29 AS28:AS29 B29:P29 L33:M34 V33:W34 AF33:AG34 AP33:AQ34 B43:BA43">
    <cfRule type="cellIs" dxfId="51" priority="36" stopIfTrue="1" operator="equal">
      <formula>0</formula>
    </cfRule>
  </conditionalFormatting>
  <conditionalFormatting sqref="AA28:AG29">
    <cfRule type="cellIs" dxfId="50" priority="34" stopIfTrue="1" operator="equal">
      <formula>":"</formula>
    </cfRule>
  </conditionalFormatting>
  <conditionalFormatting sqref="AF40:AI40">
    <cfRule type="cellIs" dxfId="49" priority="7" stopIfTrue="1" operator="equal">
      <formula>0</formula>
    </cfRule>
  </conditionalFormatting>
  <dataValidations count="6">
    <dataValidation imeMode="disabled" allowBlank="1" showInputMessage="1" showErrorMessage="1" sqref="Q5:AG5" xr:uid="{00000000-0002-0000-0800-000000000000}"/>
    <dataValidation type="list" allowBlank="1" showInputMessage="1" showErrorMessage="1" sqref="B29:P29" xr:uid="{00000000-0002-0000-0800-000003000000}">
      <formula1>$BE$37:$BE$43</formula1>
    </dataValidation>
    <dataValidation type="list" allowBlank="1" showInputMessage="1" showErrorMessage="1" sqref="B47:P48" xr:uid="{00000000-0002-0000-0800-000004000000}">
      <formula1>$BE$48:$BE$54</formula1>
    </dataValidation>
    <dataValidation type="list" allowBlank="1" showInputMessage="1" showErrorMessage="1" sqref="H25:P26 D25:F26 D24:P24 B24:B26 B20:P20 B18:P18 B22:P22 B16:P16" xr:uid="{00000000-0002-0000-0800-000001000000}">
      <formula1>$BE$18:$BE$35</formula1>
    </dataValidation>
    <dataValidation type="list" allowBlank="1" showInputMessage="1" showErrorMessage="1" sqref="B28:P28" xr:uid="{775D0BB5-2FD0-4D62-82A7-0D3DECAB9370}">
      <formula1>$BE$36:$BE$43</formula1>
    </dataValidation>
    <dataValidation type="list" allowBlank="1" showInputMessage="1" showErrorMessage="1" sqref="B46:P46" xr:uid="{8831BE38-DC57-4BFB-93A3-8ECA9BDBF839}">
      <formula1>$BE$48:$BE$55</formula1>
    </dataValidation>
  </dataValidations>
  <pageMargins left="0.23622047244094491" right="0.23622047244094491" top="0.55118110236220474" bottom="0.55118110236220474" header="0.31496062992125984" footer="0.31496062992125984"/>
  <pageSetup paperSize="9" scale="97"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AC39"/>
  <sheetViews>
    <sheetView showGridLines="0" tabSelected="1" view="pageBreakPreview" topLeftCell="A7" zoomScaleNormal="100" zoomScaleSheetLayoutView="100" workbookViewId="0">
      <selection activeCell="AD37" sqref="AD37"/>
    </sheetView>
  </sheetViews>
  <sheetFormatPr defaultRowHeight="13.2"/>
  <cols>
    <col min="1" max="1" width="4.88671875" customWidth="1"/>
    <col min="2" max="7" width="3.109375" customWidth="1"/>
    <col min="8" max="11" width="2.6640625" customWidth="1"/>
    <col min="12" max="14" width="6.109375" customWidth="1"/>
    <col min="15" max="22" width="2.6640625" customWidth="1"/>
    <col min="23" max="23" width="5.33203125" customWidth="1"/>
    <col min="24" max="25" width="2.6640625" customWidth="1"/>
    <col min="26" max="29" width="3.6640625" customWidth="1"/>
  </cols>
  <sheetData>
    <row r="1" spans="1:29">
      <c r="A1" s="37"/>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34"/>
    </row>
    <row r="2" spans="1:29" ht="22.8">
      <c r="A2" s="38"/>
      <c r="B2" s="1692" t="s">
        <v>386</v>
      </c>
      <c r="C2" s="1692"/>
      <c r="D2" s="1692"/>
      <c r="E2" s="1692"/>
      <c r="F2" s="1692"/>
      <c r="G2" s="1692"/>
      <c r="H2" s="1692"/>
      <c r="I2" s="1692"/>
      <c r="J2" s="1692"/>
      <c r="K2" s="1692"/>
      <c r="L2" s="1692"/>
      <c r="M2" s="1692"/>
      <c r="N2" s="1692"/>
      <c r="O2" s="1692"/>
      <c r="P2" s="1692"/>
      <c r="Q2" s="1692"/>
      <c r="R2" s="1692"/>
      <c r="S2" s="1692"/>
      <c r="T2" s="1692"/>
      <c r="U2" s="1692"/>
      <c r="V2" s="1692"/>
      <c r="W2" s="1692"/>
      <c r="X2" s="1692"/>
      <c r="Y2" s="1692"/>
      <c r="Z2" s="1692"/>
      <c r="AA2" s="1692"/>
      <c r="AB2" s="1692"/>
      <c r="AC2" s="1692"/>
    </row>
    <row r="3" spans="1:29" ht="16.8" thickBot="1">
      <c r="A3" s="38"/>
      <c r="B3" s="334"/>
      <c r="C3" s="334"/>
      <c r="D3" s="334"/>
      <c r="E3" s="334"/>
      <c r="F3" s="334"/>
      <c r="G3" s="334"/>
      <c r="H3" s="334"/>
      <c r="I3" s="1668"/>
      <c r="J3" s="1668"/>
      <c r="K3" s="1668"/>
      <c r="L3" s="1668"/>
      <c r="M3" s="1668"/>
      <c r="N3" s="1668"/>
      <c r="O3" s="1668"/>
      <c r="P3" s="1668"/>
      <c r="Q3" s="1668"/>
      <c r="R3" s="1668"/>
      <c r="S3" s="1668"/>
      <c r="T3" s="1668"/>
      <c r="U3" s="1668"/>
      <c r="V3" s="1668"/>
      <c r="W3" s="1668"/>
      <c r="X3" s="1668"/>
      <c r="Y3" s="1668"/>
      <c r="Z3" s="1668"/>
      <c r="AA3" s="1668"/>
      <c r="AB3" s="334"/>
      <c r="AC3" s="65"/>
    </row>
    <row r="4" spans="1:29" ht="28.5" customHeight="1">
      <c r="A4" s="38"/>
      <c r="B4" s="1669" t="s">
        <v>134</v>
      </c>
      <c r="C4" s="1670"/>
      <c r="D4" s="1670"/>
      <c r="E4" s="1670"/>
      <c r="F4" s="1670"/>
      <c r="G4" s="1670"/>
      <c r="H4" s="1671"/>
      <c r="I4" s="1672">
        <f>①申請書!AI9</f>
        <v>0</v>
      </c>
      <c r="J4" s="1673"/>
      <c r="K4" s="1673"/>
      <c r="L4" s="1673"/>
      <c r="M4" s="1673"/>
      <c r="N4" s="1673"/>
      <c r="O4" s="1673"/>
      <c r="P4" s="1673"/>
      <c r="Q4" s="1673"/>
      <c r="R4" s="1673"/>
      <c r="S4" s="1673"/>
      <c r="T4" s="1673"/>
      <c r="U4" s="1673"/>
      <c r="V4" s="1673"/>
      <c r="W4" s="1673"/>
      <c r="X4" s="1673"/>
      <c r="Y4" s="1673"/>
      <c r="Z4" s="1673"/>
      <c r="AA4" s="1674"/>
      <c r="AB4" s="334"/>
      <c r="AC4" s="65"/>
    </row>
    <row r="5" spans="1:29" ht="28.5" customHeight="1">
      <c r="A5" s="38"/>
      <c r="B5" s="1675" t="s">
        <v>387</v>
      </c>
      <c r="C5" s="1676"/>
      <c r="D5" s="1676"/>
      <c r="E5" s="1676"/>
      <c r="F5" s="1676"/>
      <c r="G5" s="1676"/>
      <c r="H5" s="1677"/>
      <c r="I5" s="1696">
        <f>①申請書!AI13</f>
        <v>0</v>
      </c>
      <c r="J5" s="1697"/>
      <c r="K5" s="1697"/>
      <c r="L5" s="1697"/>
      <c r="M5" s="1697"/>
      <c r="N5" s="1697"/>
      <c r="O5" s="1697"/>
      <c r="P5" s="1697"/>
      <c r="Q5" s="1697"/>
      <c r="R5" s="1697"/>
      <c r="S5" s="1697"/>
      <c r="T5" s="1697"/>
      <c r="U5" s="1697"/>
      <c r="V5" s="1697"/>
      <c r="W5" s="1697"/>
      <c r="X5" s="1697"/>
      <c r="Y5" s="1697"/>
      <c r="Z5" s="1697"/>
      <c r="AA5" s="1698"/>
      <c r="AB5" s="334"/>
      <c r="AC5" s="65"/>
    </row>
    <row r="6" spans="1:29" ht="28.5" customHeight="1">
      <c r="A6" s="38"/>
      <c r="B6" s="1699" t="s">
        <v>388</v>
      </c>
      <c r="C6" s="1700"/>
      <c r="D6" s="1700"/>
      <c r="E6" s="1700"/>
      <c r="F6" s="1700"/>
      <c r="G6" s="1700"/>
      <c r="H6" s="1701"/>
      <c r="I6" s="1696">
        <f>①申請書!AN16</f>
        <v>0</v>
      </c>
      <c r="J6" s="1697"/>
      <c r="K6" s="1697"/>
      <c r="L6" s="1697"/>
      <c r="M6" s="1697"/>
      <c r="N6" s="1697"/>
      <c r="O6" s="1697"/>
      <c r="P6" s="1697"/>
      <c r="Q6" s="1697"/>
      <c r="R6" s="1697"/>
      <c r="S6" s="1697"/>
      <c r="T6" s="1697"/>
      <c r="U6" s="1697"/>
      <c r="V6" s="1697"/>
      <c r="W6" s="1697"/>
      <c r="X6" s="1697"/>
      <c r="Y6" s="1697"/>
      <c r="Z6" s="1697"/>
      <c r="AA6" s="1698"/>
      <c r="AB6" s="334"/>
      <c r="AC6" s="65"/>
    </row>
    <row r="7" spans="1:29" ht="28.5" customHeight="1" thickBot="1">
      <c r="A7" s="38"/>
      <c r="B7" s="1678" t="s">
        <v>205</v>
      </c>
      <c r="C7" s="1679"/>
      <c r="D7" s="1679"/>
      <c r="E7" s="1679"/>
      <c r="F7" s="1679"/>
      <c r="G7" s="1679"/>
      <c r="H7" s="1680"/>
      <c r="I7" s="1681" t="str">
        <f>①申請書!I31</f>
        <v>令和　　年　　月　　日（　　）</v>
      </c>
      <c r="J7" s="1682"/>
      <c r="K7" s="1682"/>
      <c r="L7" s="1682"/>
      <c r="M7" s="1682"/>
      <c r="N7" s="1682"/>
      <c r="O7" s="1682"/>
      <c r="P7" s="1682"/>
      <c r="Q7" s="335" t="s">
        <v>389</v>
      </c>
      <c r="R7" s="1682" t="str">
        <f>①申請書!AJ31</f>
        <v>令和　　年　　月　　日（　　）</v>
      </c>
      <c r="S7" s="1682"/>
      <c r="T7" s="1682"/>
      <c r="U7" s="1682"/>
      <c r="V7" s="1682"/>
      <c r="W7" s="1682"/>
      <c r="X7" s="1682"/>
      <c r="Y7" s="1682"/>
      <c r="Z7" s="1682"/>
      <c r="AA7" s="1683"/>
      <c r="AB7" s="334"/>
      <c r="AC7" s="65"/>
    </row>
    <row r="8" spans="1:29" ht="17.25" customHeight="1" thickBot="1">
      <c r="A8" s="38"/>
      <c r="B8" s="1695"/>
      <c r="C8" s="1695"/>
      <c r="D8" s="1695"/>
      <c r="E8" s="1695"/>
      <c r="F8" s="1695"/>
      <c r="G8" s="1695"/>
      <c r="H8" s="1695"/>
      <c r="I8" s="336"/>
      <c r="J8" s="336"/>
      <c r="K8" s="336"/>
      <c r="L8" s="336"/>
      <c r="M8" s="336"/>
      <c r="N8" s="336"/>
      <c r="O8" s="336"/>
      <c r="P8" s="336"/>
      <c r="Q8" s="336"/>
      <c r="R8" s="336"/>
      <c r="S8" s="336"/>
      <c r="T8" s="336"/>
      <c r="U8" s="336"/>
      <c r="V8" s="336"/>
      <c r="W8" s="336"/>
      <c r="X8" s="336"/>
      <c r="Y8" s="336"/>
      <c r="Z8" s="336"/>
      <c r="AA8" s="336"/>
      <c r="AB8" s="334"/>
      <c r="AC8" s="65"/>
    </row>
    <row r="9" spans="1:29" ht="54" customHeight="1" thickBot="1">
      <c r="A9" s="38"/>
      <c r="B9" s="1702" t="s">
        <v>390</v>
      </c>
      <c r="C9" s="1703"/>
      <c r="D9" s="1703"/>
      <c r="E9" s="1703"/>
      <c r="F9" s="1703"/>
      <c r="G9" s="1703"/>
      <c r="H9" s="1703"/>
      <c r="I9" s="1703"/>
      <c r="J9" s="1703"/>
      <c r="K9" s="1703"/>
      <c r="L9" s="1703"/>
      <c r="M9" s="1703"/>
      <c r="N9" s="1703"/>
      <c r="O9" s="1703"/>
      <c r="P9" s="1703"/>
      <c r="Q9" s="1703"/>
      <c r="R9" s="1703"/>
      <c r="S9" s="1703"/>
      <c r="T9" s="1704"/>
      <c r="U9" s="1705"/>
      <c r="V9" s="1706"/>
      <c r="W9" s="337" t="s">
        <v>391</v>
      </c>
      <c r="X9" s="1706"/>
      <c r="Y9" s="1706"/>
      <c r="Z9" s="1707" t="s">
        <v>392</v>
      </c>
      <c r="AA9" s="1708"/>
      <c r="AB9" s="334"/>
      <c r="AC9" s="65"/>
    </row>
    <row r="10" spans="1:29" ht="13.5" customHeight="1">
      <c r="A10" s="38"/>
      <c r="B10" s="1667"/>
      <c r="C10" s="1667"/>
      <c r="D10" s="1667"/>
      <c r="E10" s="1667"/>
      <c r="F10" s="1667"/>
      <c r="G10" s="1667"/>
      <c r="H10" s="1667"/>
      <c r="I10" s="1667"/>
      <c r="J10" s="1667"/>
      <c r="K10" s="1667"/>
      <c r="L10" s="1667"/>
      <c r="M10" s="1667"/>
      <c r="N10" s="1667"/>
      <c r="O10" s="1667"/>
      <c r="P10" s="1667"/>
      <c r="Q10" s="1667"/>
      <c r="R10" s="1667"/>
      <c r="S10" s="1667"/>
      <c r="T10" s="1667"/>
      <c r="U10" s="1667"/>
      <c r="V10" s="1667"/>
      <c r="W10" s="1667"/>
      <c r="X10" s="1667"/>
      <c r="Y10" s="1667"/>
      <c r="Z10" s="1667"/>
      <c r="AA10" s="1667"/>
      <c r="AB10" s="334"/>
      <c r="AC10" s="65"/>
    </row>
    <row r="11" spans="1:29" ht="21.75" customHeight="1" thickBot="1">
      <c r="A11" s="38"/>
      <c r="B11" s="1709" t="s">
        <v>393</v>
      </c>
      <c r="C11" s="1709"/>
      <c r="D11" s="1709"/>
      <c r="E11" s="1709"/>
      <c r="F11" s="1709"/>
      <c r="G11" s="1709"/>
      <c r="H11" s="1709"/>
      <c r="I11" s="1709"/>
      <c r="J11" s="1709"/>
      <c r="K11" s="1709"/>
      <c r="L11" s="1709"/>
      <c r="M11" s="1709"/>
      <c r="N11" s="1709"/>
      <c r="O11" s="1709"/>
      <c r="P11" s="1709"/>
      <c r="Q11" s="1709"/>
      <c r="R11" s="1709"/>
      <c r="S11" s="1709"/>
      <c r="T11" s="1709"/>
      <c r="U11" s="1709"/>
      <c r="V11" s="1709"/>
      <c r="W11" s="1709"/>
      <c r="X11" s="1709"/>
      <c r="Y11" s="1709"/>
      <c r="Z11" s="1709"/>
      <c r="AA11" s="1709"/>
      <c r="AB11" s="334"/>
      <c r="AC11" s="65"/>
    </row>
    <row r="12" spans="1:29" ht="45" customHeight="1">
      <c r="A12" s="38"/>
      <c r="B12" s="1710" t="s">
        <v>394</v>
      </c>
      <c r="C12" s="1711"/>
      <c r="D12" s="1711"/>
      <c r="E12" s="1711"/>
      <c r="F12" s="1711"/>
      <c r="G12" s="1712"/>
      <c r="H12" s="1661" t="s">
        <v>395</v>
      </c>
      <c r="I12" s="1662"/>
      <c r="J12" s="1662"/>
      <c r="K12" s="1663"/>
      <c r="L12" s="1664" t="s">
        <v>396</v>
      </c>
      <c r="M12" s="1664"/>
      <c r="N12" s="1664"/>
      <c r="O12" s="1665" t="s">
        <v>397</v>
      </c>
      <c r="P12" s="1665"/>
      <c r="Q12" s="1665"/>
      <c r="R12" s="1665"/>
      <c r="S12" s="1665"/>
      <c r="T12" s="1665"/>
      <c r="U12" s="1665"/>
      <c r="V12" s="1665"/>
      <c r="W12" s="1665"/>
      <c r="X12" s="1665"/>
      <c r="Y12" s="1666"/>
      <c r="Z12" s="1693" t="s">
        <v>398</v>
      </c>
      <c r="AA12" s="1694"/>
      <c r="AB12" s="334"/>
      <c r="AC12" s="65"/>
    </row>
    <row r="13" spans="1:29" ht="15" customHeight="1">
      <c r="A13" s="38"/>
      <c r="B13" s="1733"/>
      <c r="C13" s="1734"/>
      <c r="D13" s="1734"/>
      <c r="E13" s="1734"/>
      <c r="F13" s="1734"/>
      <c r="G13" s="1735"/>
      <c r="H13" s="1723"/>
      <c r="I13" s="1724"/>
      <c r="J13" s="1724"/>
      <c r="K13" s="1725"/>
      <c r="L13" s="1717"/>
      <c r="M13" s="1718"/>
      <c r="N13" s="1719"/>
      <c r="O13" s="1723"/>
      <c r="P13" s="1724"/>
      <c r="Q13" s="1724"/>
      <c r="R13" s="1724"/>
      <c r="S13" s="1724"/>
      <c r="T13" s="1724"/>
      <c r="U13" s="1724"/>
      <c r="V13" s="1724"/>
      <c r="W13" s="1724"/>
      <c r="X13" s="1724"/>
      <c r="Y13" s="1725"/>
      <c r="Z13" s="1729"/>
      <c r="AA13" s="1730"/>
      <c r="AB13" s="334"/>
      <c r="AC13" s="65"/>
    </row>
    <row r="14" spans="1:29" ht="28.5" customHeight="1">
      <c r="A14" s="38"/>
      <c r="B14" s="1689"/>
      <c r="C14" s="1690"/>
      <c r="D14" s="1690"/>
      <c r="E14" s="1690"/>
      <c r="F14" s="1690"/>
      <c r="G14" s="1691"/>
      <c r="H14" s="1726"/>
      <c r="I14" s="1727"/>
      <c r="J14" s="1727"/>
      <c r="K14" s="1728"/>
      <c r="L14" s="1720"/>
      <c r="M14" s="1721"/>
      <c r="N14" s="1722"/>
      <c r="O14" s="1726"/>
      <c r="P14" s="1727"/>
      <c r="Q14" s="1727"/>
      <c r="R14" s="1727"/>
      <c r="S14" s="1727"/>
      <c r="T14" s="1727"/>
      <c r="U14" s="1727"/>
      <c r="V14" s="1727"/>
      <c r="W14" s="1727"/>
      <c r="X14" s="1727"/>
      <c r="Y14" s="1728"/>
      <c r="Z14" s="1731"/>
      <c r="AA14" s="1732"/>
      <c r="AB14" s="334"/>
      <c r="AC14" s="65"/>
    </row>
    <row r="15" spans="1:29" ht="15" customHeight="1">
      <c r="A15" s="38"/>
      <c r="B15" s="1733"/>
      <c r="C15" s="1734"/>
      <c r="D15" s="1734"/>
      <c r="E15" s="1734"/>
      <c r="F15" s="1734"/>
      <c r="G15" s="1735"/>
      <c r="H15" s="1723"/>
      <c r="I15" s="1724"/>
      <c r="J15" s="1724"/>
      <c r="K15" s="1725"/>
      <c r="L15" s="1717"/>
      <c r="M15" s="1718"/>
      <c r="N15" s="1719"/>
      <c r="O15" s="1723"/>
      <c r="P15" s="1724"/>
      <c r="Q15" s="1724"/>
      <c r="R15" s="1724"/>
      <c r="S15" s="1724"/>
      <c r="T15" s="1724"/>
      <c r="U15" s="1724"/>
      <c r="V15" s="1724"/>
      <c r="W15" s="1724"/>
      <c r="X15" s="1724"/>
      <c r="Y15" s="1725"/>
      <c r="Z15" s="1729"/>
      <c r="AA15" s="1730"/>
      <c r="AB15" s="334"/>
      <c r="AC15" s="65"/>
    </row>
    <row r="16" spans="1:29" ht="28.5" customHeight="1">
      <c r="A16" s="38"/>
      <c r="B16" s="1689"/>
      <c r="C16" s="1690"/>
      <c r="D16" s="1690"/>
      <c r="E16" s="1690"/>
      <c r="F16" s="1690"/>
      <c r="G16" s="1691"/>
      <c r="H16" s="1726"/>
      <c r="I16" s="1727"/>
      <c r="J16" s="1727"/>
      <c r="K16" s="1728"/>
      <c r="L16" s="1720"/>
      <c r="M16" s="1721"/>
      <c r="N16" s="1722"/>
      <c r="O16" s="1726"/>
      <c r="P16" s="1727"/>
      <c r="Q16" s="1727"/>
      <c r="R16" s="1727"/>
      <c r="S16" s="1727"/>
      <c r="T16" s="1727"/>
      <c r="U16" s="1727"/>
      <c r="V16" s="1727"/>
      <c r="W16" s="1727"/>
      <c r="X16" s="1727"/>
      <c r="Y16" s="1728"/>
      <c r="Z16" s="1731"/>
      <c r="AA16" s="1732"/>
      <c r="AB16" s="334"/>
      <c r="AC16" s="65"/>
    </row>
    <row r="17" spans="1:29" ht="15" customHeight="1">
      <c r="A17" s="38"/>
      <c r="B17" s="1733"/>
      <c r="C17" s="1734"/>
      <c r="D17" s="1734"/>
      <c r="E17" s="1734"/>
      <c r="F17" s="1734"/>
      <c r="G17" s="1735"/>
      <c r="H17" s="1723"/>
      <c r="I17" s="1724"/>
      <c r="J17" s="1724"/>
      <c r="K17" s="1725"/>
      <c r="L17" s="1717"/>
      <c r="M17" s="1718"/>
      <c r="N17" s="1719"/>
      <c r="O17" s="1723"/>
      <c r="P17" s="1724"/>
      <c r="Q17" s="1724"/>
      <c r="R17" s="1724"/>
      <c r="S17" s="1724"/>
      <c r="T17" s="1724"/>
      <c r="U17" s="1724"/>
      <c r="V17" s="1724"/>
      <c r="W17" s="1724"/>
      <c r="X17" s="1724"/>
      <c r="Y17" s="1725"/>
      <c r="Z17" s="1729"/>
      <c r="AA17" s="1730"/>
      <c r="AB17" s="334"/>
      <c r="AC17" s="65"/>
    </row>
    <row r="18" spans="1:29" ht="28.5" customHeight="1">
      <c r="A18" s="38"/>
      <c r="B18" s="1689"/>
      <c r="C18" s="1690"/>
      <c r="D18" s="1690"/>
      <c r="E18" s="1690"/>
      <c r="F18" s="1690"/>
      <c r="G18" s="1691"/>
      <c r="H18" s="1726"/>
      <c r="I18" s="1727"/>
      <c r="J18" s="1727"/>
      <c r="K18" s="1728"/>
      <c r="L18" s="1720"/>
      <c r="M18" s="1721"/>
      <c r="N18" s="1722"/>
      <c r="O18" s="1726"/>
      <c r="P18" s="1727"/>
      <c r="Q18" s="1727"/>
      <c r="R18" s="1727"/>
      <c r="S18" s="1727"/>
      <c r="T18" s="1727"/>
      <c r="U18" s="1727"/>
      <c r="V18" s="1727"/>
      <c r="W18" s="1727"/>
      <c r="X18" s="1727"/>
      <c r="Y18" s="1728"/>
      <c r="Z18" s="1731"/>
      <c r="AA18" s="1732"/>
      <c r="AB18" s="334"/>
      <c r="AC18" s="65"/>
    </row>
    <row r="19" spans="1:29" ht="15" customHeight="1">
      <c r="A19" s="38"/>
      <c r="B19" s="1733"/>
      <c r="C19" s="1734"/>
      <c r="D19" s="1734"/>
      <c r="E19" s="1734"/>
      <c r="F19" s="1734"/>
      <c r="G19" s="1735"/>
      <c r="H19" s="1723"/>
      <c r="I19" s="1724"/>
      <c r="J19" s="1724"/>
      <c r="K19" s="1725"/>
      <c r="L19" s="1717"/>
      <c r="M19" s="1718"/>
      <c r="N19" s="1719"/>
      <c r="O19" s="1723"/>
      <c r="P19" s="1724"/>
      <c r="Q19" s="1724"/>
      <c r="R19" s="1724"/>
      <c r="S19" s="1724"/>
      <c r="T19" s="1724"/>
      <c r="U19" s="1724"/>
      <c r="V19" s="1724"/>
      <c r="W19" s="1724"/>
      <c r="X19" s="1724"/>
      <c r="Y19" s="1725"/>
      <c r="Z19" s="1729"/>
      <c r="AA19" s="1730"/>
      <c r="AB19" s="334"/>
      <c r="AC19" s="65"/>
    </row>
    <row r="20" spans="1:29" ht="28.5" customHeight="1">
      <c r="A20" s="38"/>
      <c r="B20" s="1689"/>
      <c r="C20" s="1690"/>
      <c r="D20" s="1690"/>
      <c r="E20" s="1690"/>
      <c r="F20" s="1690"/>
      <c r="G20" s="1691"/>
      <c r="H20" s="1726"/>
      <c r="I20" s="1727"/>
      <c r="J20" s="1727"/>
      <c r="K20" s="1728"/>
      <c r="L20" s="1720"/>
      <c r="M20" s="1721"/>
      <c r="N20" s="1722"/>
      <c r="O20" s="1726"/>
      <c r="P20" s="1727"/>
      <c r="Q20" s="1727"/>
      <c r="R20" s="1727"/>
      <c r="S20" s="1727"/>
      <c r="T20" s="1727"/>
      <c r="U20" s="1727"/>
      <c r="V20" s="1727"/>
      <c r="W20" s="1727"/>
      <c r="X20" s="1727"/>
      <c r="Y20" s="1728"/>
      <c r="Z20" s="1731"/>
      <c r="AA20" s="1732"/>
      <c r="AB20" s="334"/>
      <c r="AC20" s="65"/>
    </row>
    <row r="21" spans="1:29" ht="15" customHeight="1">
      <c r="A21" s="38"/>
      <c r="B21" s="1733"/>
      <c r="C21" s="1734"/>
      <c r="D21" s="1734"/>
      <c r="E21" s="1734"/>
      <c r="F21" s="1734"/>
      <c r="G21" s="1735"/>
      <c r="H21" s="1723"/>
      <c r="I21" s="1724"/>
      <c r="J21" s="1724"/>
      <c r="K21" s="1725"/>
      <c r="L21" s="1717"/>
      <c r="M21" s="1718"/>
      <c r="N21" s="1719"/>
      <c r="O21" s="1723"/>
      <c r="P21" s="1724"/>
      <c r="Q21" s="1724"/>
      <c r="R21" s="1724"/>
      <c r="S21" s="1724"/>
      <c r="T21" s="1724"/>
      <c r="U21" s="1724"/>
      <c r="V21" s="1724"/>
      <c r="W21" s="1724"/>
      <c r="X21" s="1724"/>
      <c r="Y21" s="1725"/>
      <c r="Z21" s="1729"/>
      <c r="AA21" s="1730"/>
      <c r="AB21" s="334"/>
      <c r="AC21" s="65"/>
    </row>
    <row r="22" spans="1:29" ht="28.5" customHeight="1">
      <c r="A22" s="38"/>
      <c r="B22" s="1689"/>
      <c r="C22" s="1690"/>
      <c r="D22" s="1690"/>
      <c r="E22" s="1690"/>
      <c r="F22" s="1690"/>
      <c r="G22" s="1691"/>
      <c r="H22" s="1726"/>
      <c r="I22" s="1727"/>
      <c r="J22" s="1727"/>
      <c r="K22" s="1728"/>
      <c r="L22" s="1720"/>
      <c r="M22" s="1721"/>
      <c r="N22" s="1722"/>
      <c r="O22" s="1726"/>
      <c r="P22" s="1727"/>
      <c r="Q22" s="1727"/>
      <c r="R22" s="1727"/>
      <c r="S22" s="1727"/>
      <c r="T22" s="1727"/>
      <c r="U22" s="1727"/>
      <c r="V22" s="1727"/>
      <c r="W22" s="1727"/>
      <c r="X22" s="1727"/>
      <c r="Y22" s="1728"/>
      <c r="Z22" s="1731"/>
      <c r="AA22" s="1732"/>
      <c r="AB22" s="334"/>
      <c r="AC22" s="65"/>
    </row>
    <row r="23" spans="1:29" ht="15" customHeight="1">
      <c r="A23" s="38"/>
      <c r="B23" s="1733"/>
      <c r="C23" s="1734"/>
      <c r="D23" s="1734"/>
      <c r="E23" s="1734"/>
      <c r="F23" s="1734"/>
      <c r="G23" s="1735"/>
      <c r="H23" s="1723"/>
      <c r="I23" s="1724"/>
      <c r="J23" s="1724"/>
      <c r="K23" s="1725"/>
      <c r="L23" s="1717"/>
      <c r="M23" s="1718"/>
      <c r="N23" s="1719"/>
      <c r="O23" s="1723"/>
      <c r="P23" s="1724"/>
      <c r="Q23" s="1724"/>
      <c r="R23" s="1724"/>
      <c r="S23" s="1724"/>
      <c r="T23" s="1724"/>
      <c r="U23" s="1724"/>
      <c r="V23" s="1724"/>
      <c r="W23" s="1724"/>
      <c r="X23" s="1724"/>
      <c r="Y23" s="1725"/>
      <c r="Z23" s="1729"/>
      <c r="AA23" s="1730"/>
      <c r="AB23" s="334"/>
      <c r="AC23" s="65"/>
    </row>
    <row r="24" spans="1:29" ht="28.5" customHeight="1">
      <c r="A24" s="38"/>
      <c r="B24" s="1689"/>
      <c r="C24" s="1690"/>
      <c r="D24" s="1690"/>
      <c r="E24" s="1690"/>
      <c r="F24" s="1690"/>
      <c r="G24" s="1691"/>
      <c r="H24" s="1726"/>
      <c r="I24" s="1727"/>
      <c r="J24" s="1727"/>
      <c r="K24" s="1728"/>
      <c r="L24" s="1720"/>
      <c r="M24" s="1721"/>
      <c r="N24" s="1722"/>
      <c r="O24" s="1726"/>
      <c r="P24" s="1727"/>
      <c r="Q24" s="1727"/>
      <c r="R24" s="1727"/>
      <c r="S24" s="1727"/>
      <c r="T24" s="1727"/>
      <c r="U24" s="1727"/>
      <c r="V24" s="1727"/>
      <c r="W24" s="1727"/>
      <c r="X24" s="1727"/>
      <c r="Y24" s="1728"/>
      <c r="Z24" s="1731"/>
      <c r="AA24" s="1732"/>
      <c r="AB24" s="334"/>
      <c r="AC24" s="65"/>
    </row>
    <row r="25" spans="1:29" ht="30" customHeight="1" thickBot="1">
      <c r="A25" s="38"/>
      <c r="B25" s="1684" t="s">
        <v>399</v>
      </c>
      <c r="C25" s="1685"/>
      <c r="D25" s="1685"/>
      <c r="E25" s="1685"/>
      <c r="F25" s="1685"/>
      <c r="G25" s="1686"/>
      <c r="H25" s="1687"/>
      <c r="I25" s="1685"/>
      <c r="J25" s="1685"/>
      <c r="K25" s="1685"/>
      <c r="L25" s="1685"/>
      <c r="M25" s="1685"/>
      <c r="N25" s="1685"/>
      <c r="O25" s="1685"/>
      <c r="P25" s="1685"/>
      <c r="Q25" s="1685"/>
      <c r="R25" s="1685"/>
      <c r="S25" s="1685"/>
      <c r="T25" s="1685"/>
      <c r="U25" s="1685"/>
      <c r="V25" s="1685"/>
      <c r="W25" s="1685"/>
      <c r="X25" s="1685"/>
      <c r="Y25" s="1685"/>
      <c r="Z25" s="1685"/>
      <c r="AA25" s="1688"/>
      <c r="AB25" s="334"/>
      <c r="AC25" s="65"/>
    </row>
    <row r="26" spans="1:29" ht="40.5" customHeight="1">
      <c r="A26" s="37"/>
      <c r="B26" s="1714" t="s">
        <v>400</v>
      </c>
      <c r="C26" s="1714"/>
      <c r="D26" s="1714"/>
      <c r="E26" s="1714"/>
      <c r="F26" s="1714"/>
      <c r="G26" s="1714"/>
      <c r="H26" s="1714"/>
      <c r="I26" s="1714"/>
      <c r="J26" s="1714"/>
      <c r="K26" s="1714"/>
      <c r="L26" s="1714"/>
      <c r="M26" s="1714"/>
      <c r="N26" s="1714"/>
      <c r="O26" s="1714"/>
      <c r="P26" s="1714"/>
      <c r="Q26" s="1714"/>
      <c r="R26" s="1714"/>
      <c r="S26" s="1714"/>
      <c r="T26" s="1714"/>
      <c r="U26" s="1714"/>
      <c r="V26" s="1714"/>
      <c r="W26" s="1714"/>
      <c r="X26" s="1714"/>
      <c r="Y26" s="1714"/>
      <c r="Z26" s="1714"/>
      <c r="AA26" s="1714"/>
      <c r="AB26" s="1714"/>
      <c r="AC26" s="1714"/>
    </row>
    <row r="27" spans="1:29" ht="51" customHeight="1">
      <c r="A27" s="37"/>
      <c r="B27" s="1714" t="s">
        <v>401</v>
      </c>
      <c r="C27" s="1714"/>
      <c r="D27" s="1714"/>
      <c r="E27" s="1714"/>
      <c r="F27" s="1714"/>
      <c r="G27" s="1714"/>
      <c r="H27" s="1714"/>
      <c r="I27" s="1714"/>
      <c r="J27" s="1714"/>
      <c r="K27" s="1714"/>
      <c r="L27" s="1714"/>
      <c r="M27" s="1714"/>
      <c r="N27" s="1714"/>
      <c r="O27" s="1714"/>
      <c r="P27" s="1714"/>
      <c r="Q27" s="1714"/>
      <c r="R27" s="1714"/>
      <c r="S27" s="1714"/>
      <c r="T27" s="1714"/>
      <c r="U27" s="1714"/>
      <c r="V27" s="1714"/>
      <c r="W27" s="1714"/>
      <c r="X27" s="1714"/>
      <c r="Y27" s="1714"/>
      <c r="Z27" s="1714"/>
      <c r="AA27" s="1714"/>
      <c r="AB27" s="1714"/>
      <c r="AC27" s="1714"/>
    </row>
    <row r="28" spans="1:29" ht="20.25" customHeight="1">
      <c r="A28" s="37"/>
      <c r="B28" s="1715" t="s">
        <v>402</v>
      </c>
      <c r="C28" s="1715"/>
      <c r="D28" s="1715"/>
      <c r="E28" s="1715"/>
      <c r="F28" s="1715"/>
      <c r="G28" s="1715"/>
      <c r="H28" s="1715"/>
      <c r="I28" s="1715"/>
      <c r="J28" s="1715"/>
      <c r="K28" s="1715"/>
      <c r="L28" s="1715"/>
      <c r="M28" s="1715"/>
      <c r="N28" s="1715"/>
      <c r="O28" s="1715"/>
      <c r="P28" s="1715"/>
      <c r="Q28" s="1715"/>
      <c r="R28" s="1715"/>
      <c r="S28" s="1715"/>
      <c r="T28" s="1715"/>
      <c r="U28" s="1715"/>
      <c r="V28" s="1715"/>
      <c r="W28" s="1715"/>
      <c r="X28" s="1715"/>
      <c r="Y28" s="1715"/>
      <c r="Z28" s="1715"/>
      <c r="AA28" s="1715"/>
      <c r="AB28" s="1715"/>
      <c r="AC28" s="1715"/>
    </row>
    <row r="29" spans="1:29">
      <c r="A29" s="37"/>
      <c r="B29" s="1716"/>
      <c r="C29" s="1716"/>
      <c r="D29" s="1716"/>
      <c r="E29" s="1716"/>
      <c r="F29" s="1716"/>
      <c r="G29" s="1716"/>
      <c r="H29" s="1716"/>
      <c r="I29" s="338"/>
      <c r="J29" s="338"/>
      <c r="K29" s="338"/>
      <c r="L29" s="338"/>
      <c r="M29" s="338"/>
      <c r="N29" s="338"/>
      <c r="O29" s="338"/>
      <c r="P29" s="338"/>
      <c r="Q29" s="338"/>
      <c r="R29" s="338"/>
      <c r="S29" s="338"/>
      <c r="T29" s="338"/>
      <c r="U29" s="338"/>
      <c r="V29" s="338"/>
      <c r="W29" s="338"/>
      <c r="X29" s="338"/>
      <c r="Y29" s="338"/>
      <c r="Z29" s="338"/>
      <c r="AA29" s="338"/>
      <c r="AB29" s="338"/>
      <c r="AC29" s="65"/>
    </row>
    <row r="30" spans="1:29">
      <c r="A30" s="37"/>
      <c r="B30" s="65"/>
      <c r="C30" s="65"/>
      <c r="D30" s="65"/>
      <c r="E30" s="65"/>
      <c r="F30" s="65"/>
      <c r="G30" s="65"/>
      <c r="H30" s="65"/>
      <c r="I30" s="65"/>
      <c r="J30" s="65"/>
      <c r="K30" s="65"/>
      <c r="L30" s="65"/>
      <c r="M30" s="65"/>
      <c r="N30" s="65"/>
      <c r="O30" s="65"/>
      <c r="P30" s="65"/>
      <c r="Q30" s="65"/>
      <c r="R30" s="65"/>
      <c r="S30" s="338"/>
      <c r="T30" s="338"/>
      <c r="U30" s="338"/>
      <c r="V30" s="338"/>
      <c r="W30" s="338"/>
      <c r="X30" s="338"/>
      <c r="Y30" s="338"/>
      <c r="Z30" s="338"/>
      <c r="AA30" s="338"/>
      <c r="AB30" s="338"/>
      <c r="AC30" s="65"/>
    </row>
    <row r="31" spans="1:29">
      <c r="A31" s="37"/>
      <c r="B31" s="65"/>
      <c r="C31" s="65"/>
      <c r="D31" s="65"/>
      <c r="E31" s="65"/>
      <c r="F31" s="65"/>
      <c r="G31" s="65"/>
      <c r="H31" s="65"/>
      <c r="I31" s="65"/>
      <c r="J31" s="65"/>
      <c r="K31" s="65"/>
      <c r="L31" s="65"/>
      <c r="M31" s="65"/>
      <c r="N31" s="65"/>
      <c r="O31" s="65"/>
      <c r="P31" s="65"/>
      <c r="Q31" s="65"/>
      <c r="R31" s="65"/>
      <c r="S31" s="338"/>
      <c r="T31" s="338"/>
      <c r="U31" s="339"/>
      <c r="V31" s="339"/>
      <c r="W31" s="339"/>
      <c r="X31" s="339"/>
      <c r="Y31" s="339"/>
      <c r="Z31" s="339"/>
      <c r="AA31" s="338"/>
      <c r="AB31" s="338"/>
      <c r="AC31" s="65"/>
    </row>
    <row r="32" spans="1:29">
      <c r="A32" s="37"/>
      <c r="B32" s="65"/>
      <c r="C32" s="65"/>
      <c r="D32" s="65"/>
      <c r="E32" s="65"/>
      <c r="F32" s="65"/>
      <c r="G32" s="65"/>
      <c r="H32" s="65"/>
      <c r="I32" s="65"/>
      <c r="J32" s="65"/>
      <c r="K32" s="65"/>
      <c r="L32" s="65"/>
      <c r="M32" s="65"/>
      <c r="N32" s="65"/>
      <c r="O32" s="65"/>
      <c r="P32" s="65"/>
      <c r="Q32" s="65"/>
      <c r="R32" s="65"/>
      <c r="S32" s="338"/>
      <c r="T32" s="338"/>
      <c r="U32" s="1713"/>
      <c r="V32" s="906"/>
      <c r="W32" s="906"/>
      <c r="X32" s="906"/>
      <c r="Y32" s="906"/>
      <c r="Z32" s="906"/>
      <c r="AA32" s="338"/>
      <c r="AB32" s="338"/>
      <c r="AC32" s="65"/>
    </row>
    <row r="33" spans="2:29">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row>
    <row r="34" spans="2:29">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row>
    <row r="35" spans="2:29">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2:29">
      <c r="B36" s="34"/>
      <c r="C36" s="34"/>
      <c r="D36" s="34"/>
      <c r="E36" s="34"/>
      <c r="F36" s="34"/>
      <c r="G36" s="34"/>
      <c r="H36" s="34"/>
      <c r="I36" s="34"/>
      <c r="J36" s="34"/>
      <c r="K36" s="34"/>
      <c r="L36" s="34"/>
      <c r="M36" s="34"/>
      <c r="N36" s="34"/>
      <c r="O36" s="34"/>
      <c r="P36" s="34"/>
      <c r="Q36" s="34"/>
      <c r="R36" s="34"/>
      <c r="S36" s="1"/>
      <c r="T36" s="1"/>
      <c r="U36" s="1"/>
      <c r="V36" s="1"/>
      <c r="W36" s="1"/>
      <c r="X36" s="1"/>
      <c r="Y36" s="1"/>
      <c r="Z36" s="1"/>
      <c r="AA36" s="1"/>
      <c r="AB36" s="1"/>
      <c r="AC36" s="1"/>
    </row>
    <row r="37" spans="2:29">
      <c r="S37" s="1"/>
      <c r="T37" s="1"/>
      <c r="U37" s="1"/>
      <c r="V37" s="1"/>
      <c r="W37" s="1"/>
      <c r="X37" s="1"/>
      <c r="Y37" s="1"/>
      <c r="Z37" s="1"/>
      <c r="AA37" s="1"/>
      <c r="AB37" s="1"/>
      <c r="AC37" s="1"/>
    </row>
    <row r="38" spans="2:29">
      <c r="S38" s="1"/>
      <c r="T38" s="1"/>
      <c r="U38" s="1"/>
      <c r="V38" s="1"/>
      <c r="W38" s="1"/>
      <c r="X38" s="1"/>
      <c r="Y38" s="1"/>
      <c r="Z38" s="1"/>
      <c r="AA38" s="1"/>
      <c r="AB38" s="1"/>
      <c r="AC38" s="1"/>
    </row>
    <row r="39" spans="2:29">
      <c r="S39" s="34"/>
      <c r="T39" s="34"/>
      <c r="U39" s="34"/>
      <c r="V39" s="34"/>
      <c r="W39" s="34"/>
      <c r="X39" s="34"/>
      <c r="Y39" s="34"/>
      <c r="Z39" s="34"/>
      <c r="AA39" s="34"/>
      <c r="AB39" s="34"/>
      <c r="AC39" s="34"/>
    </row>
  </sheetData>
  <sheetProtection selectLockedCells="1"/>
  <mergeCells count="66">
    <mergeCell ref="B19:G19"/>
    <mergeCell ref="H19:K20"/>
    <mergeCell ref="L19:N20"/>
    <mergeCell ref="O19:Y20"/>
    <mergeCell ref="Z19:AA20"/>
    <mergeCell ref="B20:G20"/>
    <mergeCell ref="B23:G23"/>
    <mergeCell ref="H23:K24"/>
    <mergeCell ref="L23:N24"/>
    <mergeCell ref="O23:Y24"/>
    <mergeCell ref="Z23:AA24"/>
    <mergeCell ref="B21:G21"/>
    <mergeCell ref="H21:K22"/>
    <mergeCell ref="L21:N22"/>
    <mergeCell ref="O21:Y22"/>
    <mergeCell ref="Z21:AA22"/>
    <mergeCell ref="B22:G22"/>
    <mergeCell ref="B17:G17"/>
    <mergeCell ref="H17:K18"/>
    <mergeCell ref="L17:N18"/>
    <mergeCell ref="O17:Y18"/>
    <mergeCell ref="Z17:AA18"/>
    <mergeCell ref="B18:G18"/>
    <mergeCell ref="B15:G15"/>
    <mergeCell ref="H15:K16"/>
    <mergeCell ref="L15:N16"/>
    <mergeCell ref="O15:Y16"/>
    <mergeCell ref="Z15:AA16"/>
    <mergeCell ref="B16:G16"/>
    <mergeCell ref="L13:N14"/>
    <mergeCell ref="O13:Y14"/>
    <mergeCell ref="Z13:AA14"/>
    <mergeCell ref="H13:K14"/>
    <mergeCell ref="B13:G13"/>
    <mergeCell ref="U32:Z32"/>
    <mergeCell ref="B26:AC26"/>
    <mergeCell ref="B27:AC27"/>
    <mergeCell ref="B28:AC28"/>
    <mergeCell ref="B29:H29"/>
    <mergeCell ref="B25:G25"/>
    <mergeCell ref="H25:AA25"/>
    <mergeCell ref="B24:G24"/>
    <mergeCell ref="B14:G14"/>
    <mergeCell ref="B2:AC2"/>
    <mergeCell ref="Z12:AA12"/>
    <mergeCell ref="B8:H8"/>
    <mergeCell ref="I5:AA5"/>
    <mergeCell ref="B6:H6"/>
    <mergeCell ref="I6:AA6"/>
    <mergeCell ref="B9:T9"/>
    <mergeCell ref="U9:V9"/>
    <mergeCell ref="X9:Y9"/>
    <mergeCell ref="Z9:AA9"/>
    <mergeCell ref="B11:AA11"/>
    <mergeCell ref="B12:G12"/>
    <mergeCell ref="H12:K12"/>
    <mergeCell ref="L12:N12"/>
    <mergeCell ref="O12:Y12"/>
    <mergeCell ref="B10:AA10"/>
    <mergeCell ref="I3:AA3"/>
    <mergeCell ref="B4:H4"/>
    <mergeCell ref="I4:AA4"/>
    <mergeCell ref="B5:H5"/>
    <mergeCell ref="B7:H7"/>
    <mergeCell ref="I7:P7"/>
    <mergeCell ref="R7:AA7"/>
  </mergeCells>
  <phoneticPr fontId="2"/>
  <conditionalFormatting sqref="B14:G14">
    <cfRule type="expression" dxfId="48" priority="11">
      <formula>$U$9&lt;&gt;"☑"</formula>
    </cfRule>
    <cfRule type="expression" dxfId="47" priority="12" stopIfTrue="1">
      <formula>$B$14&lt;&gt;""</formula>
    </cfRule>
  </conditionalFormatting>
  <conditionalFormatting sqref="B16:G16">
    <cfRule type="expression" dxfId="46" priority="9">
      <formula>$U$9&lt;&gt;"☑"</formula>
    </cfRule>
    <cfRule type="expression" dxfId="45" priority="10" stopIfTrue="1">
      <formula>$B$14&lt;&gt;""</formula>
    </cfRule>
  </conditionalFormatting>
  <conditionalFormatting sqref="B18:G18">
    <cfRule type="expression" dxfId="44" priority="7">
      <formula>$U$9&lt;&gt;"☑"</formula>
    </cfRule>
    <cfRule type="expression" dxfId="43" priority="8" stopIfTrue="1">
      <formula>$B$14&lt;&gt;""</formula>
    </cfRule>
  </conditionalFormatting>
  <conditionalFormatting sqref="B20:G20">
    <cfRule type="expression" dxfId="42" priority="1">
      <formula>$U$9&lt;&gt;"☑"</formula>
    </cfRule>
    <cfRule type="expression" dxfId="41" priority="2" stopIfTrue="1">
      <formula>$B$14&lt;&gt;""</formula>
    </cfRule>
  </conditionalFormatting>
  <conditionalFormatting sqref="B22:G22">
    <cfRule type="expression" dxfId="40" priority="5">
      <formula>$U$9&lt;&gt;"☑"</formula>
    </cfRule>
    <cfRule type="expression" dxfId="39" priority="6" stopIfTrue="1">
      <formula>$B$14&lt;&gt;""</formula>
    </cfRule>
  </conditionalFormatting>
  <conditionalFormatting sqref="B24:G24">
    <cfRule type="expression" dxfId="38" priority="3">
      <formula>$U$9&lt;&gt;"☑"</formula>
    </cfRule>
    <cfRule type="expression" dxfId="37" priority="4" stopIfTrue="1">
      <formula>$B$14&lt;&gt;""</formula>
    </cfRule>
  </conditionalFormatting>
  <conditionalFormatting sqref="I4 I7 R7">
    <cfRule type="cellIs" dxfId="36" priority="23" operator="equal">
      <formula>0</formula>
    </cfRule>
  </conditionalFormatting>
  <conditionalFormatting sqref="I5:I6">
    <cfRule type="cellIs" dxfId="35" priority="21" operator="equal">
      <formula>0</formula>
    </cfRule>
  </conditionalFormatting>
  <pageMargins left="0.25" right="0.25" top="0.75" bottom="0.75" header="0.3" footer="0.3"/>
  <pageSetup paperSize="9" scale="98"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65572" r:id="rId4" name="Check Box 4">
              <controlPr defaultSize="0" autoFill="0" autoLine="0" autoPict="0">
                <anchor moveWithCells="1">
                  <from>
                    <xdr:col>25</xdr:col>
                    <xdr:colOff>0</xdr:colOff>
                    <xdr:row>12</xdr:row>
                    <xdr:rowOff>182880</xdr:rowOff>
                  </from>
                  <to>
                    <xdr:col>27</xdr:col>
                    <xdr:colOff>0</xdr:colOff>
                    <xdr:row>13</xdr:row>
                    <xdr:rowOff>274320</xdr:rowOff>
                  </to>
                </anchor>
              </controlPr>
            </control>
          </mc:Choice>
        </mc:AlternateContent>
        <mc:AlternateContent xmlns:mc="http://schemas.openxmlformats.org/markup-compatibility/2006">
          <mc:Choice Requires="x14">
            <control shapeId="365575" r:id="rId5" name="Check Box 7">
              <controlPr defaultSize="0" autoFill="0" autoLine="0" autoPict="0">
                <anchor moveWithCells="1">
                  <from>
                    <xdr:col>11</xdr:col>
                    <xdr:colOff>228600</xdr:colOff>
                    <xdr:row>12</xdr:row>
                    <xdr:rowOff>152400</xdr:rowOff>
                  </from>
                  <to>
                    <xdr:col>12</xdr:col>
                    <xdr:colOff>175260</xdr:colOff>
                    <xdr:row>13</xdr:row>
                    <xdr:rowOff>259080</xdr:rowOff>
                  </to>
                </anchor>
              </controlPr>
            </control>
          </mc:Choice>
        </mc:AlternateContent>
        <mc:AlternateContent xmlns:mc="http://schemas.openxmlformats.org/markup-compatibility/2006">
          <mc:Choice Requires="x14">
            <control shapeId="365584" r:id="rId6" name="Check Box 16">
              <controlPr defaultSize="0" autoFill="0" autoLine="0" autoPict="0">
                <anchor moveWithCells="1">
                  <from>
                    <xdr:col>12</xdr:col>
                    <xdr:colOff>251460</xdr:colOff>
                    <xdr:row>12</xdr:row>
                    <xdr:rowOff>137160</xdr:rowOff>
                  </from>
                  <to>
                    <xdr:col>13</xdr:col>
                    <xdr:colOff>274320</xdr:colOff>
                    <xdr:row>13</xdr:row>
                    <xdr:rowOff>274320</xdr:rowOff>
                  </to>
                </anchor>
              </controlPr>
            </control>
          </mc:Choice>
        </mc:AlternateContent>
        <mc:AlternateContent xmlns:mc="http://schemas.openxmlformats.org/markup-compatibility/2006">
          <mc:Choice Requires="x14">
            <control shapeId="365624" r:id="rId7" name="Check Box 56">
              <controlPr defaultSize="0" autoFill="0" autoLine="0" autoPict="0">
                <anchor moveWithCells="1">
                  <from>
                    <xdr:col>20</xdr:col>
                    <xdr:colOff>76200</xdr:colOff>
                    <xdr:row>8</xdr:row>
                    <xdr:rowOff>228600</xdr:rowOff>
                  </from>
                  <to>
                    <xdr:col>22</xdr:col>
                    <xdr:colOff>22860</xdr:colOff>
                    <xdr:row>8</xdr:row>
                    <xdr:rowOff>464820</xdr:rowOff>
                  </to>
                </anchor>
              </controlPr>
            </control>
          </mc:Choice>
        </mc:AlternateContent>
        <mc:AlternateContent xmlns:mc="http://schemas.openxmlformats.org/markup-compatibility/2006">
          <mc:Choice Requires="x14">
            <control shapeId="365625" r:id="rId8" name="Check Box 57">
              <controlPr defaultSize="0" autoFill="0" autoLine="0" autoPict="0">
                <anchor moveWithCells="1">
                  <from>
                    <xdr:col>23</xdr:col>
                    <xdr:colOff>76200</xdr:colOff>
                    <xdr:row>8</xdr:row>
                    <xdr:rowOff>228600</xdr:rowOff>
                  </from>
                  <to>
                    <xdr:col>25</xdr:col>
                    <xdr:colOff>22860</xdr:colOff>
                    <xdr:row>8</xdr:row>
                    <xdr:rowOff>464820</xdr:rowOff>
                  </to>
                </anchor>
              </controlPr>
            </control>
          </mc:Choice>
        </mc:AlternateContent>
        <mc:AlternateContent xmlns:mc="http://schemas.openxmlformats.org/markup-compatibility/2006">
          <mc:Choice Requires="x14">
            <control shapeId="366301" r:id="rId9" name="Check Box 733">
              <controlPr defaultSize="0" autoFill="0" autoLine="0" autoPict="0">
                <anchor moveWithCells="1">
                  <from>
                    <xdr:col>25</xdr:col>
                    <xdr:colOff>0</xdr:colOff>
                    <xdr:row>14</xdr:row>
                    <xdr:rowOff>182880</xdr:rowOff>
                  </from>
                  <to>
                    <xdr:col>27</xdr:col>
                    <xdr:colOff>0</xdr:colOff>
                    <xdr:row>15</xdr:row>
                    <xdr:rowOff>274320</xdr:rowOff>
                  </to>
                </anchor>
              </controlPr>
            </control>
          </mc:Choice>
        </mc:AlternateContent>
        <mc:AlternateContent xmlns:mc="http://schemas.openxmlformats.org/markup-compatibility/2006">
          <mc:Choice Requires="x14">
            <control shapeId="366302" r:id="rId10" name="Check Box 734">
              <controlPr defaultSize="0" autoFill="0" autoLine="0" autoPict="0">
                <anchor moveWithCells="1">
                  <from>
                    <xdr:col>11</xdr:col>
                    <xdr:colOff>228600</xdr:colOff>
                    <xdr:row>14</xdr:row>
                    <xdr:rowOff>152400</xdr:rowOff>
                  </from>
                  <to>
                    <xdr:col>12</xdr:col>
                    <xdr:colOff>175260</xdr:colOff>
                    <xdr:row>15</xdr:row>
                    <xdr:rowOff>259080</xdr:rowOff>
                  </to>
                </anchor>
              </controlPr>
            </control>
          </mc:Choice>
        </mc:AlternateContent>
        <mc:AlternateContent xmlns:mc="http://schemas.openxmlformats.org/markup-compatibility/2006">
          <mc:Choice Requires="x14">
            <control shapeId="366303" r:id="rId11" name="Check Box 735">
              <controlPr defaultSize="0" autoFill="0" autoLine="0" autoPict="0">
                <anchor moveWithCells="1">
                  <from>
                    <xdr:col>12</xdr:col>
                    <xdr:colOff>251460</xdr:colOff>
                    <xdr:row>14</xdr:row>
                    <xdr:rowOff>137160</xdr:rowOff>
                  </from>
                  <to>
                    <xdr:col>13</xdr:col>
                    <xdr:colOff>274320</xdr:colOff>
                    <xdr:row>15</xdr:row>
                    <xdr:rowOff>274320</xdr:rowOff>
                  </to>
                </anchor>
              </controlPr>
            </control>
          </mc:Choice>
        </mc:AlternateContent>
        <mc:AlternateContent xmlns:mc="http://schemas.openxmlformats.org/markup-compatibility/2006">
          <mc:Choice Requires="x14">
            <control shapeId="366304" r:id="rId12" name="Check Box 736">
              <controlPr defaultSize="0" autoFill="0" autoLine="0" autoPict="0">
                <anchor moveWithCells="1">
                  <from>
                    <xdr:col>25</xdr:col>
                    <xdr:colOff>0</xdr:colOff>
                    <xdr:row>16</xdr:row>
                    <xdr:rowOff>182880</xdr:rowOff>
                  </from>
                  <to>
                    <xdr:col>27</xdr:col>
                    <xdr:colOff>0</xdr:colOff>
                    <xdr:row>17</xdr:row>
                    <xdr:rowOff>274320</xdr:rowOff>
                  </to>
                </anchor>
              </controlPr>
            </control>
          </mc:Choice>
        </mc:AlternateContent>
        <mc:AlternateContent xmlns:mc="http://schemas.openxmlformats.org/markup-compatibility/2006">
          <mc:Choice Requires="x14">
            <control shapeId="366305" r:id="rId13" name="Check Box 737">
              <controlPr defaultSize="0" autoFill="0" autoLine="0" autoPict="0">
                <anchor moveWithCells="1">
                  <from>
                    <xdr:col>11</xdr:col>
                    <xdr:colOff>228600</xdr:colOff>
                    <xdr:row>16</xdr:row>
                    <xdr:rowOff>152400</xdr:rowOff>
                  </from>
                  <to>
                    <xdr:col>12</xdr:col>
                    <xdr:colOff>175260</xdr:colOff>
                    <xdr:row>17</xdr:row>
                    <xdr:rowOff>259080</xdr:rowOff>
                  </to>
                </anchor>
              </controlPr>
            </control>
          </mc:Choice>
        </mc:AlternateContent>
        <mc:AlternateContent xmlns:mc="http://schemas.openxmlformats.org/markup-compatibility/2006">
          <mc:Choice Requires="x14">
            <control shapeId="366306" r:id="rId14" name="Check Box 738">
              <controlPr defaultSize="0" autoFill="0" autoLine="0" autoPict="0">
                <anchor moveWithCells="1">
                  <from>
                    <xdr:col>12</xdr:col>
                    <xdr:colOff>251460</xdr:colOff>
                    <xdr:row>16</xdr:row>
                    <xdr:rowOff>137160</xdr:rowOff>
                  </from>
                  <to>
                    <xdr:col>13</xdr:col>
                    <xdr:colOff>274320</xdr:colOff>
                    <xdr:row>17</xdr:row>
                    <xdr:rowOff>274320</xdr:rowOff>
                  </to>
                </anchor>
              </controlPr>
            </control>
          </mc:Choice>
        </mc:AlternateContent>
        <mc:AlternateContent xmlns:mc="http://schemas.openxmlformats.org/markup-compatibility/2006">
          <mc:Choice Requires="x14">
            <control shapeId="366307" r:id="rId15" name="Check Box 739">
              <controlPr defaultSize="0" autoFill="0" autoLine="0" autoPict="0">
                <anchor moveWithCells="1">
                  <from>
                    <xdr:col>25</xdr:col>
                    <xdr:colOff>0</xdr:colOff>
                    <xdr:row>20</xdr:row>
                    <xdr:rowOff>182880</xdr:rowOff>
                  </from>
                  <to>
                    <xdr:col>27</xdr:col>
                    <xdr:colOff>0</xdr:colOff>
                    <xdr:row>21</xdr:row>
                    <xdr:rowOff>274320</xdr:rowOff>
                  </to>
                </anchor>
              </controlPr>
            </control>
          </mc:Choice>
        </mc:AlternateContent>
        <mc:AlternateContent xmlns:mc="http://schemas.openxmlformats.org/markup-compatibility/2006">
          <mc:Choice Requires="x14">
            <control shapeId="366308" r:id="rId16" name="Check Box 740">
              <controlPr defaultSize="0" autoFill="0" autoLine="0" autoPict="0">
                <anchor moveWithCells="1">
                  <from>
                    <xdr:col>11</xdr:col>
                    <xdr:colOff>228600</xdr:colOff>
                    <xdr:row>20</xdr:row>
                    <xdr:rowOff>152400</xdr:rowOff>
                  </from>
                  <to>
                    <xdr:col>12</xdr:col>
                    <xdr:colOff>175260</xdr:colOff>
                    <xdr:row>21</xdr:row>
                    <xdr:rowOff>259080</xdr:rowOff>
                  </to>
                </anchor>
              </controlPr>
            </control>
          </mc:Choice>
        </mc:AlternateContent>
        <mc:AlternateContent xmlns:mc="http://schemas.openxmlformats.org/markup-compatibility/2006">
          <mc:Choice Requires="x14">
            <control shapeId="366309" r:id="rId17" name="Check Box 741">
              <controlPr defaultSize="0" autoFill="0" autoLine="0" autoPict="0">
                <anchor moveWithCells="1">
                  <from>
                    <xdr:col>12</xdr:col>
                    <xdr:colOff>251460</xdr:colOff>
                    <xdr:row>20</xdr:row>
                    <xdr:rowOff>137160</xdr:rowOff>
                  </from>
                  <to>
                    <xdr:col>13</xdr:col>
                    <xdr:colOff>274320</xdr:colOff>
                    <xdr:row>21</xdr:row>
                    <xdr:rowOff>274320</xdr:rowOff>
                  </to>
                </anchor>
              </controlPr>
            </control>
          </mc:Choice>
        </mc:AlternateContent>
        <mc:AlternateContent xmlns:mc="http://schemas.openxmlformats.org/markup-compatibility/2006">
          <mc:Choice Requires="x14">
            <control shapeId="366310" r:id="rId18" name="Check Box 742">
              <controlPr defaultSize="0" autoFill="0" autoLine="0" autoPict="0">
                <anchor moveWithCells="1">
                  <from>
                    <xdr:col>25</xdr:col>
                    <xdr:colOff>0</xdr:colOff>
                    <xdr:row>22</xdr:row>
                    <xdr:rowOff>182880</xdr:rowOff>
                  </from>
                  <to>
                    <xdr:col>27</xdr:col>
                    <xdr:colOff>0</xdr:colOff>
                    <xdr:row>23</xdr:row>
                    <xdr:rowOff>274320</xdr:rowOff>
                  </to>
                </anchor>
              </controlPr>
            </control>
          </mc:Choice>
        </mc:AlternateContent>
        <mc:AlternateContent xmlns:mc="http://schemas.openxmlformats.org/markup-compatibility/2006">
          <mc:Choice Requires="x14">
            <control shapeId="366311" r:id="rId19" name="Check Box 743">
              <controlPr defaultSize="0" autoFill="0" autoLine="0" autoPict="0">
                <anchor moveWithCells="1">
                  <from>
                    <xdr:col>11</xdr:col>
                    <xdr:colOff>228600</xdr:colOff>
                    <xdr:row>22</xdr:row>
                    <xdr:rowOff>152400</xdr:rowOff>
                  </from>
                  <to>
                    <xdr:col>12</xdr:col>
                    <xdr:colOff>175260</xdr:colOff>
                    <xdr:row>23</xdr:row>
                    <xdr:rowOff>259080</xdr:rowOff>
                  </to>
                </anchor>
              </controlPr>
            </control>
          </mc:Choice>
        </mc:AlternateContent>
        <mc:AlternateContent xmlns:mc="http://schemas.openxmlformats.org/markup-compatibility/2006">
          <mc:Choice Requires="x14">
            <control shapeId="366312" r:id="rId20" name="Check Box 744">
              <controlPr defaultSize="0" autoFill="0" autoLine="0" autoPict="0">
                <anchor moveWithCells="1">
                  <from>
                    <xdr:col>12</xdr:col>
                    <xdr:colOff>251460</xdr:colOff>
                    <xdr:row>22</xdr:row>
                    <xdr:rowOff>137160</xdr:rowOff>
                  </from>
                  <to>
                    <xdr:col>13</xdr:col>
                    <xdr:colOff>274320</xdr:colOff>
                    <xdr:row>23</xdr:row>
                    <xdr:rowOff>274320</xdr:rowOff>
                  </to>
                </anchor>
              </controlPr>
            </control>
          </mc:Choice>
        </mc:AlternateContent>
        <mc:AlternateContent xmlns:mc="http://schemas.openxmlformats.org/markup-compatibility/2006">
          <mc:Choice Requires="x14">
            <control shapeId="366313" r:id="rId21" name="Check Box 745">
              <controlPr defaultSize="0" autoFill="0" autoLine="0" autoPict="0">
                <anchor moveWithCells="1">
                  <from>
                    <xdr:col>25</xdr:col>
                    <xdr:colOff>0</xdr:colOff>
                    <xdr:row>18</xdr:row>
                    <xdr:rowOff>182880</xdr:rowOff>
                  </from>
                  <to>
                    <xdr:col>27</xdr:col>
                    <xdr:colOff>0</xdr:colOff>
                    <xdr:row>19</xdr:row>
                    <xdr:rowOff>274320</xdr:rowOff>
                  </to>
                </anchor>
              </controlPr>
            </control>
          </mc:Choice>
        </mc:AlternateContent>
        <mc:AlternateContent xmlns:mc="http://schemas.openxmlformats.org/markup-compatibility/2006">
          <mc:Choice Requires="x14">
            <control shapeId="366314" r:id="rId22" name="Check Box 746">
              <controlPr defaultSize="0" autoFill="0" autoLine="0" autoPict="0">
                <anchor moveWithCells="1">
                  <from>
                    <xdr:col>11</xdr:col>
                    <xdr:colOff>228600</xdr:colOff>
                    <xdr:row>18</xdr:row>
                    <xdr:rowOff>152400</xdr:rowOff>
                  </from>
                  <to>
                    <xdr:col>12</xdr:col>
                    <xdr:colOff>175260</xdr:colOff>
                    <xdr:row>19</xdr:row>
                    <xdr:rowOff>259080</xdr:rowOff>
                  </to>
                </anchor>
              </controlPr>
            </control>
          </mc:Choice>
        </mc:AlternateContent>
        <mc:AlternateContent xmlns:mc="http://schemas.openxmlformats.org/markup-compatibility/2006">
          <mc:Choice Requires="x14">
            <control shapeId="366315" r:id="rId23" name="Check Box 747">
              <controlPr defaultSize="0" autoFill="0" autoLine="0" autoPict="0">
                <anchor moveWithCells="1">
                  <from>
                    <xdr:col>12</xdr:col>
                    <xdr:colOff>251460</xdr:colOff>
                    <xdr:row>18</xdr:row>
                    <xdr:rowOff>137160</xdr:rowOff>
                  </from>
                  <to>
                    <xdr:col>13</xdr:col>
                    <xdr:colOff>274320</xdr:colOff>
                    <xdr:row>19</xdr:row>
                    <xdr:rowOff>274320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A1:Y39"/>
  <sheetViews>
    <sheetView view="pageBreakPreview" zoomScale="71" zoomScaleNormal="75" zoomScaleSheetLayoutView="71" workbookViewId="0">
      <selection activeCell="Q5" sqref="Q5"/>
    </sheetView>
  </sheetViews>
  <sheetFormatPr defaultRowHeight="13.2"/>
  <cols>
    <col min="1" max="1" width="6.6640625" customWidth="1"/>
    <col min="2" max="2" width="3.6640625" customWidth="1"/>
    <col min="3" max="3" width="6.6640625" customWidth="1"/>
    <col min="4" max="4" width="3.33203125" customWidth="1"/>
    <col min="5" max="5" width="13.6640625" customWidth="1"/>
    <col min="6" max="6" width="3.33203125" customWidth="1"/>
    <col min="7" max="7" width="13.6640625" customWidth="1"/>
    <col min="8" max="8" width="3.33203125" customWidth="1"/>
    <col min="9" max="9" width="8.6640625" customWidth="1"/>
    <col min="10" max="10" width="3.33203125" customWidth="1"/>
    <col min="11" max="11" width="10.6640625" customWidth="1"/>
    <col min="12" max="12" width="19.21875" customWidth="1"/>
    <col min="13" max="14" width="4.109375" customWidth="1"/>
    <col min="15" max="15" width="10.88671875" customWidth="1"/>
    <col min="16" max="16" width="14" customWidth="1"/>
    <col min="17" max="17" width="20.6640625" customWidth="1"/>
    <col min="18" max="20" width="4.6640625" customWidth="1"/>
    <col min="21" max="21" width="0" hidden="1" customWidth="1"/>
  </cols>
  <sheetData>
    <row r="1" spans="1:25" ht="39.9" customHeight="1">
      <c r="A1" s="1738" t="s">
        <v>403</v>
      </c>
      <c r="B1" s="1739"/>
      <c r="C1" s="1739"/>
      <c r="D1" s="1739"/>
      <c r="E1" s="1739"/>
      <c r="F1" s="1739"/>
      <c r="G1" s="1739"/>
      <c r="H1" s="1756" t="s">
        <v>404</v>
      </c>
      <c r="I1" s="1757"/>
      <c r="J1" s="1758"/>
      <c r="K1" s="1742"/>
      <c r="L1" s="1743"/>
      <c r="M1" s="1744"/>
      <c r="N1" s="1764" t="s">
        <v>405</v>
      </c>
      <c r="O1" s="1765"/>
      <c r="P1" s="1762" t="s">
        <v>406</v>
      </c>
      <c r="U1" t="s">
        <v>405</v>
      </c>
    </row>
    <row r="2" spans="1:25" ht="39.9" customHeight="1" thickBot="1">
      <c r="A2" s="1740"/>
      <c r="B2" s="1741"/>
      <c r="C2" s="1741"/>
      <c r="D2" s="1741"/>
      <c r="E2" s="1741"/>
      <c r="F2" s="1741"/>
      <c r="G2" s="1741"/>
      <c r="H2" s="1759"/>
      <c r="I2" s="1760"/>
      <c r="J2" s="1761"/>
      <c r="K2" s="1745"/>
      <c r="L2" s="1746"/>
      <c r="M2" s="1747"/>
      <c r="N2" s="1766"/>
      <c r="O2" s="1767"/>
      <c r="P2" s="1763"/>
      <c r="U2" t="s">
        <v>407</v>
      </c>
    </row>
    <row r="3" spans="1:25" ht="30" customHeight="1">
      <c r="A3" s="1736" t="s">
        <v>408</v>
      </c>
      <c r="B3" s="1772"/>
      <c r="C3" s="1768"/>
      <c r="D3" s="1769"/>
      <c r="E3" s="1769"/>
      <c r="F3" s="1769"/>
      <c r="G3" s="1769"/>
      <c r="H3" s="1769"/>
      <c r="I3" s="1769"/>
      <c r="J3" s="1769"/>
      <c r="K3" s="1736" t="s">
        <v>409</v>
      </c>
      <c r="L3" s="1748" t="str">
        <f>①申請書!I31</f>
        <v>令和　　年　　月　　日（　　）</v>
      </c>
      <c r="M3" s="1749"/>
      <c r="N3" s="1752" t="s">
        <v>259</v>
      </c>
      <c r="O3" s="1749" t="str">
        <f>①申請書!AJ31</f>
        <v>令和　　年　　月　　日（　　）</v>
      </c>
      <c r="P3" s="1754"/>
      <c r="U3" t="s">
        <v>410</v>
      </c>
      <c r="X3" s="4"/>
    </row>
    <row r="4" spans="1:25" ht="30" customHeight="1" thickBot="1">
      <c r="A4" s="1737"/>
      <c r="B4" s="1773"/>
      <c r="C4" s="1770"/>
      <c r="D4" s="1771"/>
      <c r="E4" s="1771"/>
      <c r="F4" s="1771"/>
      <c r="G4" s="1771"/>
      <c r="H4" s="1771"/>
      <c r="I4" s="1771"/>
      <c r="J4" s="1771"/>
      <c r="K4" s="1737"/>
      <c r="L4" s="1750"/>
      <c r="M4" s="1751"/>
      <c r="N4" s="1753"/>
      <c r="O4" s="1751"/>
      <c r="P4" s="1755"/>
      <c r="U4" t="s">
        <v>411</v>
      </c>
      <c r="X4" s="4"/>
    </row>
    <row r="5" spans="1:25" ht="50.1" customHeight="1" thickBot="1">
      <c r="A5" s="1837" t="s">
        <v>412</v>
      </c>
      <c r="B5" s="1838"/>
      <c r="C5" s="1838"/>
      <c r="D5" s="1838"/>
      <c r="E5" s="1838"/>
      <c r="F5" s="1838"/>
      <c r="G5" s="1838"/>
      <c r="H5" s="1838"/>
      <c r="I5" s="1838"/>
      <c r="J5" s="1838"/>
      <c r="K5" s="1838"/>
      <c r="L5" s="1838"/>
      <c r="M5" s="1838"/>
      <c r="N5" s="1838"/>
      <c r="O5" s="1838"/>
      <c r="P5" s="1839"/>
      <c r="Q5" s="568" t="s">
        <v>710</v>
      </c>
      <c r="U5" t="s">
        <v>413</v>
      </c>
      <c r="Y5" s="4"/>
    </row>
    <row r="6" spans="1:25" ht="20.100000000000001" customHeight="1">
      <c r="A6" s="1846" t="s">
        <v>414</v>
      </c>
      <c r="B6" s="1847"/>
      <c r="C6" s="1863" t="s">
        <v>415</v>
      </c>
      <c r="D6" s="1864"/>
      <c r="E6" s="1854" t="s">
        <v>416</v>
      </c>
      <c r="F6" s="1855"/>
      <c r="G6" s="1850" t="s">
        <v>417</v>
      </c>
      <c r="H6" s="1851"/>
      <c r="I6" s="1910" t="s">
        <v>418</v>
      </c>
      <c r="J6" s="1911"/>
      <c r="K6" s="1911"/>
      <c r="L6" s="1911"/>
      <c r="M6" s="1894" t="s">
        <v>419</v>
      </c>
      <c r="N6" s="1752"/>
      <c r="O6" s="1752"/>
      <c r="P6" s="1895"/>
    </row>
    <row r="7" spans="1:25" ht="20.100000000000001" customHeight="1" thickBot="1">
      <c r="A7" s="1848"/>
      <c r="B7" s="1849"/>
      <c r="C7" s="1865"/>
      <c r="D7" s="1866"/>
      <c r="E7" s="1856"/>
      <c r="F7" s="1857"/>
      <c r="G7" s="1852"/>
      <c r="H7" s="1853"/>
      <c r="I7" s="1905" t="s">
        <v>267</v>
      </c>
      <c r="J7" s="1906"/>
      <c r="K7" s="1904" t="s">
        <v>420</v>
      </c>
      <c r="L7" s="669"/>
      <c r="M7" s="1896"/>
      <c r="N7" s="1753"/>
      <c r="O7" s="1753"/>
      <c r="P7" s="1897"/>
    </row>
    <row r="8" spans="1:25" ht="36.75" customHeight="1">
      <c r="A8" s="1845"/>
      <c r="B8" s="1898" t="s">
        <v>422</v>
      </c>
      <c r="C8" s="1858"/>
      <c r="D8" s="1793" t="s">
        <v>415</v>
      </c>
      <c r="E8" s="1867"/>
      <c r="F8" s="1912" t="s">
        <v>339</v>
      </c>
      <c r="G8" s="1843"/>
      <c r="H8" s="641" t="s">
        <v>423</v>
      </c>
      <c r="I8" s="1907"/>
      <c r="J8" s="1909" t="s">
        <v>423</v>
      </c>
      <c r="K8" s="1901"/>
      <c r="L8" s="1902"/>
      <c r="M8" s="1859"/>
      <c r="N8" s="1860"/>
      <c r="O8" s="1860"/>
      <c r="P8" s="1861"/>
    </row>
    <row r="9" spans="1:25" ht="36.75" customHeight="1">
      <c r="A9" s="1798"/>
      <c r="B9" s="1795"/>
      <c r="C9" s="1797"/>
      <c r="D9" s="1779"/>
      <c r="E9" s="1862"/>
      <c r="F9" s="1805"/>
      <c r="G9" s="1844"/>
      <c r="H9" s="639"/>
      <c r="I9" s="1908"/>
      <c r="J9" s="1814"/>
      <c r="K9" s="1903"/>
      <c r="L9" s="1860"/>
      <c r="M9" s="1859"/>
      <c r="N9" s="1860"/>
      <c r="O9" s="1860"/>
      <c r="P9" s="1861"/>
    </row>
    <row r="10" spans="1:25" ht="36.75" customHeight="1">
      <c r="A10" s="1798"/>
      <c r="B10" s="1795" t="s">
        <v>422</v>
      </c>
      <c r="C10" s="1797"/>
      <c r="D10" s="1779" t="s">
        <v>415</v>
      </c>
      <c r="E10" s="1862"/>
      <c r="F10" s="1805" t="s">
        <v>339</v>
      </c>
      <c r="G10" s="1844"/>
      <c r="H10" s="639" t="s">
        <v>423</v>
      </c>
      <c r="I10" s="1908"/>
      <c r="J10" s="1814" t="s">
        <v>423</v>
      </c>
      <c r="K10" s="1903"/>
      <c r="L10" s="1860"/>
      <c r="M10" s="1859"/>
      <c r="N10" s="1860"/>
      <c r="O10" s="1860"/>
      <c r="P10" s="1861"/>
    </row>
    <row r="11" spans="1:25" ht="36.75" customHeight="1">
      <c r="A11" s="1798"/>
      <c r="B11" s="1795"/>
      <c r="C11" s="1797"/>
      <c r="D11" s="1779"/>
      <c r="E11" s="1862"/>
      <c r="F11" s="1805"/>
      <c r="G11" s="1844"/>
      <c r="H11" s="639"/>
      <c r="I11" s="1908"/>
      <c r="J11" s="1814"/>
      <c r="K11" s="1903"/>
      <c r="L11" s="1860"/>
      <c r="M11" s="1859"/>
      <c r="N11" s="1860"/>
      <c r="O11" s="1860"/>
      <c r="P11" s="1861"/>
    </row>
    <row r="12" spans="1:25" ht="36.75" customHeight="1">
      <c r="A12" s="1798"/>
      <c r="B12" s="1795" t="s">
        <v>422</v>
      </c>
      <c r="C12" s="1797"/>
      <c r="D12" s="1779" t="s">
        <v>415</v>
      </c>
      <c r="E12" s="1862"/>
      <c r="F12" s="1805" t="s">
        <v>339</v>
      </c>
      <c r="G12" s="1844"/>
      <c r="H12" s="639" t="s">
        <v>423</v>
      </c>
      <c r="I12" s="1908"/>
      <c r="J12" s="1814" t="s">
        <v>423</v>
      </c>
      <c r="K12" s="1899"/>
      <c r="L12" s="1900"/>
      <c r="M12" s="1859"/>
      <c r="N12" s="1860"/>
      <c r="O12" s="1860"/>
      <c r="P12" s="1861"/>
    </row>
    <row r="13" spans="1:25" ht="36.75" customHeight="1">
      <c r="A13" s="1798"/>
      <c r="B13" s="1795"/>
      <c r="C13" s="1797"/>
      <c r="D13" s="1779"/>
      <c r="E13" s="1862"/>
      <c r="F13" s="1805"/>
      <c r="G13" s="1844"/>
      <c r="H13" s="639"/>
      <c r="I13" s="1908"/>
      <c r="J13" s="1814"/>
      <c r="K13" s="1899"/>
      <c r="L13" s="1900"/>
      <c r="M13" s="1859"/>
      <c r="N13" s="1860"/>
      <c r="O13" s="1860"/>
      <c r="P13" s="1861"/>
    </row>
    <row r="14" spans="1:25" ht="36.75" customHeight="1">
      <c r="A14" s="1799"/>
      <c r="B14" s="1800" t="s">
        <v>422</v>
      </c>
      <c r="C14" s="1869"/>
      <c r="D14" s="1796" t="s">
        <v>415</v>
      </c>
      <c r="E14" s="1913"/>
      <c r="F14" s="1914" t="s">
        <v>339</v>
      </c>
      <c r="G14" s="1802"/>
      <c r="H14" s="1868" t="s">
        <v>423</v>
      </c>
      <c r="I14" s="1892"/>
      <c r="J14" s="1893" t="s">
        <v>423</v>
      </c>
      <c r="K14" s="1840"/>
      <c r="L14" s="1840"/>
      <c r="M14" s="1841"/>
      <c r="N14" s="1840"/>
      <c r="O14" s="1840"/>
      <c r="P14" s="1842"/>
    </row>
    <row r="15" spans="1:25" ht="36.75" customHeight="1">
      <c r="A15" s="1794"/>
      <c r="B15" s="1795"/>
      <c r="C15" s="1778"/>
      <c r="D15" s="1779"/>
      <c r="E15" s="1780"/>
      <c r="F15" s="1805"/>
      <c r="G15" s="1786"/>
      <c r="H15" s="639"/>
      <c r="I15" s="1875"/>
      <c r="J15" s="1870"/>
      <c r="K15" s="1822"/>
      <c r="L15" s="1822"/>
      <c r="M15" s="1821"/>
      <c r="N15" s="1822"/>
      <c r="O15" s="1822"/>
      <c r="P15" s="1823"/>
    </row>
    <row r="16" spans="1:25" ht="36.75" customHeight="1">
      <c r="A16" s="1794"/>
      <c r="B16" s="1795" t="s">
        <v>422</v>
      </c>
      <c r="C16" s="1778"/>
      <c r="D16" s="1779" t="s">
        <v>415</v>
      </c>
      <c r="E16" s="1780"/>
      <c r="F16" s="1805" t="s">
        <v>339</v>
      </c>
      <c r="G16" s="1786"/>
      <c r="H16" s="639" t="s">
        <v>423</v>
      </c>
      <c r="I16" s="1824"/>
      <c r="J16" s="1814" t="s">
        <v>423</v>
      </c>
      <c r="K16" s="1822"/>
      <c r="L16" s="1822"/>
      <c r="M16" s="1821"/>
      <c r="N16" s="1822"/>
      <c r="O16" s="1822"/>
      <c r="P16" s="1823"/>
    </row>
    <row r="17" spans="1:16" ht="36.75" customHeight="1">
      <c r="A17" s="1794"/>
      <c r="B17" s="1795"/>
      <c r="C17" s="1778"/>
      <c r="D17" s="1779"/>
      <c r="E17" s="1780"/>
      <c r="F17" s="1805"/>
      <c r="G17" s="1786"/>
      <c r="H17" s="639"/>
      <c r="I17" s="1875"/>
      <c r="J17" s="1870"/>
      <c r="K17" s="1822"/>
      <c r="L17" s="1822"/>
      <c r="M17" s="1821"/>
      <c r="N17" s="1822"/>
      <c r="O17" s="1822"/>
      <c r="P17" s="1823"/>
    </row>
    <row r="18" spans="1:16" ht="36.75" customHeight="1">
      <c r="A18" s="1794"/>
      <c r="B18" s="1795" t="s">
        <v>422</v>
      </c>
      <c r="C18" s="1778"/>
      <c r="D18" s="1779" t="s">
        <v>415</v>
      </c>
      <c r="E18" s="1780"/>
      <c r="F18" s="1805" t="s">
        <v>339</v>
      </c>
      <c r="G18" s="1786"/>
      <c r="H18" s="639" t="s">
        <v>423</v>
      </c>
      <c r="I18" s="1824"/>
      <c r="J18" s="1814" t="s">
        <v>423</v>
      </c>
      <c r="K18" s="1822"/>
      <c r="L18" s="1822"/>
      <c r="M18" s="1821"/>
      <c r="N18" s="1822"/>
      <c r="O18" s="1822"/>
      <c r="P18" s="1823"/>
    </row>
    <row r="19" spans="1:16" ht="36.75" customHeight="1">
      <c r="A19" s="1794"/>
      <c r="B19" s="1795"/>
      <c r="C19" s="1778"/>
      <c r="D19" s="1779"/>
      <c r="E19" s="1780"/>
      <c r="F19" s="1805"/>
      <c r="G19" s="1786"/>
      <c r="H19" s="639"/>
      <c r="I19" s="1875"/>
      <c r="J19" s="1870"/>
      <c r="K19" s="1822"/>
      <c r="L19" s="1822"/>
      <c r="M19" s="1821"/>
      <c r="N19" s="1822"/>
      <c r="O19" s="1822"/>
      <c r="P19" s="1823"/>
    </row>
    <row r="20" spans="1:16" ht="36.75" customHeight="1">
      <c r="A20" s="1794"/>
      <c r="B20" s="1795" t="s">
        <v>422</v>
      </c>
      <c r="C20" s="1778"/>
      <c r="D20" s="1779" t="s">
        <v>415</v>
      </c>
      <c r="E20" s="1780"/>
      <c r="F20" s="1805" t="s">
        <v>339</v>
      </c>
      <c r="G20" s="1786"/>
      <c r="H20" s="639" t="s">
        <v>423</v>
      </c>
      <c r="I20" s="1824"/>
      <c r="J20" s="1814" t="s">
        <v>423</v>
      </c>
      <c r="K20" s="1822"/>
      <c r="L20" s="1822"/>
      <c r="M20" s="1821"/>
      <c r="N20" s="1822"/>
      <c r="O20" s="1822"/>
      <c r="P20" s="1823"/>
    </row>
    <row r="21" spans="1:16" ht="36.75" customHeight="1">
      <c r="A21" s="1794"/>
      <c r="B21" s="1795"/>
      <c r="C21" s="1778"/>
      <c r="D21" s="1779"/>
      <c r="E21" s="1780"/>
      <c r="F21" s="1805"/>
      <c r="G21" s="1786"/>
      <c r="H21" s="639"/>
      <c r="I21" s="1875"/>
      <c r="J21" s="1870"/>
      <c r="K21" s="1822"/>
      <c r="L21" s="1822"/>
      <c r="M21" s="1821"/>
      <c r="N21" s="1822"/>
      <c r="O21" s="1822"/>
      <c r="P21" s="1823"/>
    </row>
    <row r="22" spans="1:16" ht="36.75" customHeight="1">
      <c r="A22" s="1794"/>
      <c r="B22" s="1795" t="s">
        <v>422</v>
      </c>
      <c r="C22" s="1778"/>
      <c r="D22" s="1779" t="s">
        <v>415</v>
      </c>
      <c r="E22" s="1780"/>
      <c r="F22" s="1805" t="s">
        <v>339</v>
      </c>
      <c r="G22" s="1786"/>
      <c r="H22" s="639" t="s">
        <v>423</v>
      </c>
      <c r="I22" s="1824"/>
      <c r="J22" s="1814" t="s">
        <v>423</v>
      </c>
      <c r="K22" s="1822"/>
      <c r="L22" s="1822"/>
      <c r="M22" s="1821"/>
      <c r="N22" s="1822"/>
      <c r="O22" s="1822"/>
      <c r="P22" s="1823"/>
    </row>
    <row r="23" spans="1:16" ht="36.75" customHeight="1">
      <c r="A23" s="1794"/>
      <c r="B23" s="1795"/>
      <c r="C23" s="1778"/>
      <c r="D23" s="1779"/>
      <c r="E23" s="1780"/>
      <c r="F23" s="1805"/>
      <c r="G23" s="1786"/>
      <c r="H23" s="639"/>
      <c r="I23" s="1875"/>
      <c r="J23" s="1870"/>
      <c r="K23" s="1822"/>
      <c r="L23" s="1822"/>
      <c r="M23" s="1821"/>
      <c r="N23" s="1822"/>
      <c r="O23" s="1822"/>
      <c r="P23" s="1823"/>
    </row>
    <row r="24" spans="1:16" ht="36.75" customHeight="1">
      <c r="A24" s="1794"/>
      <c r="B24" s="1795" t="s">
        <v>422</v>
      </c>
      <c r="C24" s="1778"/>
      <c r="D24" s="1779" t="s">
        <v>415</v>
      </c>
      <c r="E24" s="1780"/>
      <c r="F24" s="1805" t="s">
        <v>339</v>
      </c>
      <c r="G24" s="1786"/>
      <c r="H24" s="639" t="s">
        <v>423</v>
      </c>
      <c r="I24" s="1824"/>
      <c r="J24" s="1814" t="s">
        <v>423</v>
      </c>
      <c r="K24" s="1822"/>
      <c r="L24" s="1822"/>
      <c r="M24" s="1821"/>
      <c r="N24" s="1822"/>
      <c r="O24" s="1822"/>
      <c r="P24" s="1823"/>
    </row>
    <row r="25" spans="1:16" ht="36.75" customHeight="1">
      <c r="A25" s="1794"/>
      <c r="B25" s="1795"/>
      <c r="C25" s="1778"/>
      <c r="D25" s="1779"/>
      <c r="E25" s="1780"/>
      <c r="F25" s="1805"/>
      <c r="G25" s="1786"/>
      <c r="H25" s="639"/>
      <c r="I25" s="1875"/>
      <c r="J25" s="1870"/>
      <c r="K25" s="1822"/>
      <c r="L25" s="1822"/>
      <c r="M25" s="1821"/>
      <c r="N25" s="1822"/>
      <c r="O25" s="1822"/>
      <c r="P25" s="1823"/>
    </row>
    <row r="26" spans="1:16" ht="36.75" customHeight="1">
      <c r="A26" s="1794"/>
      <c r="B26" s="1795" t="s">
        <v>422</v>
      </c>
      <c r="C26" s="1778"/>
      <c r="D26" s="1779" t="s">
        <v>415</v>
      </c>
      <c r="E26" s="1780"/>
      <c r="F26" s="1805" t="s">
        <v>339</v>
      </c>
      <c r="G26" s="1786"/>
      <c r="H26" s="639" t="s">
        <v>423</v>
      </c>
      <c r="I26" s="1824"/>
      <c r="J26" s="1814" t="s">
        <v>423</v>
      </c>
      <c r="K26" s="1822"/>
      <c r="L26" s="1822"/>
      <c r="M26" s="1821"/>
      <c r="N26" s="1822"/>
      <c r="O26" s="1822"/>
      <c r="P26" s="1823"/>
    </row>
    <row r="27" spans="1:16" ht="36.75" customHeight="1">
      <c r="A27" s="1794"/>
      <c r="B27" s="1795"/>
      <c r="C27" s="1778"/>
      <c r="D27" s="1779"/>
      <c r="E27" s="1780"/>
      <c r="F27" s="1805"/>
      <c r="G27" s="1786"/>
      <c r="H27" s="639"/>
      <c r="I27" s="1875"/>
      <c r="J27" s="1870"/>
      <c r="K27" s="1822"/>
      <c r="L27" s="1822"/>
      <c r="M27" s="1821"/>
      <c r="N27" s="1822"/>
      <c r="O27" s="1822"/>
      <c r="P27" s="1823"/>
    </row>
    <row r="28" spans="1:16" ht="36.75" customHeight="1">
      <c r="A28" s="1794"/>
      <c r="B28" s="1795" t="s">
        <v>422</v>
      </c>
      <c r="C28" s="1778"/>
      <c r="D28" s="1779" t="s">
        <v>415</v>
      </c>
      <c r="E28" s="1780"/>
      <c r="F28" s="1805" t="s">
        <v>339</v>
      </c>
      <c r="G28" s="1786"/>
      <c r="H28" s="639" t="s">
        <v>423</v>
      </c>
      <c r="I28" s="1824"/>
      <c r="J28" s="1814" t="s">
        <v>423</v>
      </c>
      <c r="K28" s="1822"/>
      <c r="L28" s="1822"/>
      <c r="M28" s="1821"/>
      <c r="N28" s="1822"/>
      <c r="O28" s="1822"/>
      <c r="P28" s="1823"/>
    </row>
    <row r="29" spans="1:16" ht="36.75" customHeight="1">
      <c r="A29" s="1794"/>
      <c r="B29" s="1795"/>
      <c r="C29" s="1778"/>
      <c r="D29" s="1779"/>
      <c r="E29" s="1780"/>
      <c r="F29" s="1805"/>
      <c r="G29" s="1786"/>
      <c r="H29" s="639"/>
      <c r="I29" s="1875"/>
      <c r="J29" s="1870"/>
      <c r="K29" s="1822"/>
      <c r="L29" s="1822"/>
      <c r="M29" s="1821"/>
      <c r="N29" s="1822"/>
      <c r="O29" s="1822"/>
      <c r="P29" s="1823"/>
    </row>
    <row r="30" spans="1:16" ht="36.75" customHeight="1">
      <c r="A30" s="1794"/>
      <c r="B30" s="1795" t="s">
        <v>422</v>
      </c>
      <c r="C30" s="1778"/>
      <c r="D30" s="1779" t="s">
        <v>415</v>
      </c>
      <c r="E30" s="1780"/>
      <c r="F30" s="1805" t="s">
        <v>339</v>
      </c>
      <c r="G30" s="1786"/>
      <c r="H30" s="639" t="s">
        <v>423</v>
      </c>
      <c r="I30" s="1824"/>
      <c r="J30" s="1814" t="s">
        <v>423</v>
      </c>
      <c r="K30" s="1822"/>
      <c r="L30" s="1822"/>
      <c r="M30" s="1821"/>
      <c r="N30" s="1822"/>
      <c r="O30" s="1822"/>
      <c r="P30" s="1823"/>
    </row>
    <row r="31" spans="1:16" ht="36.75" customHeight="1" thickBot="1">
      <c r="A31" s="1887"/>
      <c r="B31" s="1888"/>
      <c r="C31" s="1784"/>
      <c r="D31" s="1785"/>
      <c r="E31" s="1781"/>
      <c r="F31" s="1886"/>
      <c r="G31" s="1789"/>
      <c r="H31" s="1889"/>
      <c r="I31" s="1825"/>
      <c r="J31" s="1815"/>
      <c r="K31" s="1834"/>
      <c r="L31" s="1834"/>
      <c r="M31" s="1835"/>
      <c r="N31" s="1834"/>
      <c r="O31" s="1834"/>
      <c r="P31" s="1836"/>
    </row>
    <row r="32" spans="1:16" ht="24.9" hidden="1" customHeight="1" thickBot="1">
      <c r="A32" s="1803" t="s">
        <v>421</v>
      </c>
      <c r="B32" s="1806" t="s">
        <v>422</v>
      </c>
      <c r="C32" s="1808">
        <v>1</v>
      </c>
      <c r="D32" s="1816" t="s">
        <v>415</v>
      </c>
      <c r="E32" s="1790">
        <v>4</v>
      </c>
      <c r="F32" s="1782" t="s">
        <v>423</v>
      </c>
      <c r="G32" s="1774" t="e">
        <f>#REF!+#REF!</f>
        <v>#REF!</v>
      </c>
      <c r="H32" s="1776" t="s">
        <v>423</v>
      </c>
      <c r="I32" s="1826"/>
      <c r="J32" s="1827"/>
      <c r="K32" s="1810"/>
      <c r="L32" s="1811"/>
      <c r="M32" s="1832" t="s">
        <v>426</v>
      </c>
      <c r="N32" s="1811"/>
      <c r="O32" s="1811"/>
      <c r="P32" s="1811"/>
    </row>
    <row r="33" spans="1:16" ht="24.9" hidden="1" customHeight="1">
      <c r="A33" s="1804"/>
      <c r="B33" s="1807"/>
      <c r="C33" s="1809"/>
      <c r="D33" s="1817"/>
      <c r="E33" s="1791"/>
      <c r="F33" s="1788"/>
      <c r="G33" s="1787"/>
      <c r="H33" s="1792"/>
      <c r="I33" s="1830"/>
      <c r="J33" s="1831"/>
      <c r="K33" s="1812"/>
      <c r="L33" s="1813"/>
      <c r="M33" s="1833"/>
      <c r="N33" s="1813"/>
      <c r="O33" s="1813"/>
      <c r="P33" s="1813"/>
    </row>
    <row r="34" spans="1:16" ht="24.9" hidden="1" customHeight="1">
      <c r="A34" s="1803" t="s">
        <v>424</v>
      </c>
      <c r="B34" s="1806" t="s">
        <v>422</v>
      </c>
      <c r="C34" s="1808">
        <v>2</v>
      </c>
      <c r="D34" s="1816" t="s">
        <v>415</v>
      </c>
      <c r="E34" s="1790">
        <v>6</v>
      </c>
      <c r="F34" s="1782" t="s">
        <v>423</v>
      </c>
      <c r="G34" s="1774" t="e">
        <f>#REF!+#REF!</f>
        <v>#REF!</v>
      </c>
      <c r="H34" s="1776" t="s">
        <v>423</v>
      </c>
      <c r="I34" s="1826" t="s">
        <v>427</v>
      </c>
      <c r="J34" s="1827"/>
      <c r="K34" s="1810" t="s">
        <v>428</v>
      </c>
      <c r="L34" s="1811"/>
      <c r="M34" s="1832"/>
      <c r="N34" s="1811"/>
      <c r="O34" s="1811"/>
      <c r="P34" s="1811"/>
    </row>
    <row r="35" spans="1:16" ht="24.9" hidden="1" customHeight="1">
      <c r="A35" s="1818"/>
      <c r="B35" s="1819"/>
      <c r="C35" s="1820"/>
      <c r="D35" s="1890"/>
      <c r="E35" s="1891"/>
      <c r="F35" s="1783"/>
      <c r="G35" s="1775"/>
      <c r="H35" s="1777"/>
      <c r="I35" s="1828"/>
      <c r="J35" s="1829"/>
      <c r="K35" s="1812"/>
      <c r="L35" s="1813"/>
      <c r="M35" s="1833"/>
      <c r="N35" s="1813"/>
      <c r="O35" s="1813"/>
      <c r="P35" s="1813"/>
    </row>
    <row r="36" spans="1:16" ht="24.9" hidden="1" customHeight="1">
      <c r="A36" s="1803" t="s">
        <v>425</v>
      </c>
      <c r="B36" s="1806" t="s">
        <v>422</v>
      </c>
      <c r="C36" s="1808">
        <v>3</v>
      </c>
      <c r="D36" s="1816" t="s">
        <v>415</v>
      </c>
      <c r="E36" s="1790">
        <v>5</v>
      </c>
      <c r="F36" s="1782" t="s">
        <v>423</v>
      </c>
      <c r="G36" s="1774" t="e">
        <f>#REF!+#REF!</f>
        <v>#REF!</v>
      </c>
      <c r="H36" s="1776" t="s">
        <v>423</v>
      </c>
      <c r="I36" s="1826" t="s">
        <v>429</v>
      </c>
      <c r="J36" s="1827"/>
      <c r="K36" s="1810" t="s">
        <v>430</v>
      </c>
      <c r="L36" s="1811"/>
      <c r="M36" s="1832" t="s">
        <v>431</v>
      </c>
      <c r="N36" s="1811"/>
      <c r="O36" s="1811"/>
      <c r="P36" s="1811"/>
    </row>
    <row r="37" spans="1:16" ht="24.9" hidden="1" customHeight="1">
      <c r="A37" s="1872"/>
      <c r="B37" s="1873"/>
      <c r="C37" s="1874"/>
      <c r="D37" s="1876"/>
      <c r="E37" s="1877"/>
      <c r="F37" s="1878"/>
      <c r="G37" s="1879"/>
      <c r="H37" s="1880"/>
      <c r="I37" s="1881"/>
      <c r="J37" s="1882"/>
      <c r="K37" s="1883"/>
      <c r="L37" s="1884"/>
      <c r="M37" s="1885"/>
      <c r="N37" s="1884"/>
      <c r="O37" s="1884"/>
      <c r="P37" s="1884"/>
    </row>
    <row r="38" spans="1:16" ht="30" hidden="1" customHeight="1">
      <c r="A38" s="1801" t="s">
        <v>432</v>
      </c>
      <c r="B38" s="1801"/>
      <c r="C38" s="1801"/>
      <c r="D38" s="1801"/>
      <c r="E38" s="1801"/>
      <c r="F38" s="1801"/>
      <c r="G38" s="1801"/>
      <c r="H38" s="1801"/>
      <c r="I38" s="1801"/>
      <c r="J38" s="1801"/>
      <c r="K38" s="1801"/>
      <c r="L38" s="1801"/>
      <c r="M38" s="1801"/>
      <c r="N38" s="1801"/>
      <c r="O38" s="1801"/>
      <c r="P38" s="1801"/>
    </row>
    <row r="39" spans="1:16" ht="37.950000000000003" customHeight="1">
      <c r="A39" s="1871" t="s">
        <v>706</v>
      </c>
      <c r="B39" s="1871"/>
      <c r="C39" s="1871"/>
      <c r="D39" s="1871"/>
      <c r="E39" s="1871"/>
      <c r="F39" s="1871"/>
      <c r="G39" s="1871"/>
      <c r="H39" s="1871"/>
      <c r="I39" s="1871"/>
      <c r="J39" s="1871"/>
      <c r="K39" s="1871"/>
      <c r="L39" s="1871"/>
      <c r="M39" s="1871"/>
      <c r="N39" s="1871"/>
      <c r="O39" s="1871"/>
      <c r="P39" s="1871"/>
    </row>
  </sheetData>
  <sheetProtection selectLockedCells="1"/>
  <mergeCells count="199">
    <mergeCell ref="M6:P7"/>
    <mergeCell ref="J12:J13"/>
    <mergeCell ref="I20:I21"/>
    <mergeCell ref="J20:J21"/>
    <mergeCell ref="M16:P17"/>
    <mergeCell ref="B8:B9"/>
    <mergeCell ref="K12:L13"/>
    <mergeCell ref="K8:L9"/>
    <mergeCell ref="K7:L7"/>
    <mergeCell ref="I7:J7"/>
    <mergeCell ref="I8:I9"/>
    <mergeCell ref="J8:J9"/>
    <mergeCell ref="I10:I11"/>
    <mergeCell ref="J10:J11"/>
    <mergeCell ref="I12:I13"/>
    <mergeCell ref="K10:L11"/>
    <mergeCell ref="I6:L6"/>
    <mergeCell ref="F8:F9"/>
    <mergeCell ref="E16:E17"/>
    <mergeCell ref="F16:F17"/>
    <mergeCell ref="E18:E19"/>
    <mergeCell ref="F10:F11"/>
    <mergeCell ref="E14:E15"/>
    <mergeCell ref="F14:F15"/>
    <mergeCell ref="I28:I29"/>
    <mergeCell ref="I14:I15"/>
    <mergeCell ref="J14:J15"/>
    <mergeCell ref="J22:J23"/>
    <mergeCell ref="J16:J17"/>
    <mergeCell ref="J18:J19"/>
    <mergeCell ref="I22:I23"/>
    <mergeCell ref="I16:I17"/>
    <mergeCell ref="I18:I19"/>
    <mergeCell ref="I24:I25"/>
    <mergeCell ref="A39:P39"/>
    <mergeCell ref="A36:A37"/>
    <mergeCell ref="B36:B37"/>
    <mergeCell ref="C36:C37"/>
    <mergeCell ref="I26:I27"/>
    <mergeCell ref="D36:D37"/>
    <mergeCell ref="E36:E37"/>
    <mergeCell ref="F36:F37"/>
    <mergeCell ref="G36:G37"/>
    <mergeCell ref="H36:H37"/>
    <mergeCell ref="I36:J37"/>
    <mergeCell ref="K36:L37"/>
    <mergeCell ref="M36:P37"/>
    <mergeCell ref="M34:P35"/>
    <mergeCell ref="M26:P27"/>
    <mergeCell ref="J28:J29"/>
    <mergeCell ref="K28:L29"/>
    <mergeCell ref="F30:F31"/>
    <mergeCell ref="A30:A31"/>
    <mergeCell ref="B30:B31"/>
    <mergeCell ref="M28:P29"/>
    <mergeCell ref="H30:H31"/>
    <mergeCell ref="D34:D35"/>
    <mergeCell ref="E34:E35"/>
    <mergeCell ref="K24:L25"/>
    <mergeCell ref="K18:L19"/>
    <mergeCell ref="F18:F19"/>
    <mergeCell ref="F24:F25"/>
    <mergeCell ref="H22:H23"/>
    <mergeCell ref="G24:G25"/>
    <mergeCell ref="H26:H27"/>
    <mergeCell ref="F26:F27"/>
    <mergeCell ref="G22:G23"/>
    <mergeCell ref="J24:J25"/>
    <mergeCell ref="J26:J27"/>
    <mergeCell ref="A24:A25"/>
    <mergeCell ref="B24:B25"/>
    <mergeCell ref="H28:H29"/>
    <mergeCell ref="E24:E25"/>
    <mergeCell ref="A26:A27"/>
    <mergeCell ref="B26:B27"/>
    <mergeCell ref="A28:A29"/>
    <mergeCell ref="B28:B29"/>
    <mergeCell ref="B18:B19"/>
    <mergeCell ref="E26:E27"/>
    <mergeCell ref="H20:H21"/>
    <mergeCell ref="G26:G27"/>
    <mergeCell ref="G18:G19"/>
    <mergeCell ref="F22:F23"/>
    <mergeCell ref="D26:D27"/>
    <mergeCell ref="C6:D7"/>
    <mergeCell ref="G12:G13"/>
    <mergeCell ref="H12:H13"/>
    <mergeCell ref="E12:E13"/>
    <mergeCell ref="F12:F13"/>
    <mergeCell ref="E8:E9"/>
    <mergeCell ref="K16:L17"/>
    <mergeCell ref="A22:A23"/>
    <mergeCell ref="B22:B23"/>
    <mergeCell ref="H16:H17"/>
    <mergeCell ref="C18:C19"/>
    <mergeCell ref="D18:D19"/>
    <mergeCell ref="B20:B21"/>
    <mergeCell ref="E20:E21"/>
    <mergeCell ref="E22:E23"/>
    <mergeCell ref="H14:H15"/>
    <mergeCell ref="C16:C17"/>
    <mergeCell ref="D16:D17"/>
    <mergeCell ref="G16:G17"/>
    <mergeCell ref="C14:C15"/>
    <mergeCell ref="H18:H19"/>
    <mergeCell ref="C20:C21"/>
    <mergeCell ref="F20:F21"/>
    <mergeCell ref="G20:G21"/>
    <mergeCell ref="I34:J35"/>
    <mergeCell ref="I32:J33"/>
    <mergeCell ref="M32:P33"/>
    <mergeCell ref="K30:L31"/>
    <mergeCell ref="M30:P31"/>
    <mergeCell ref="K32:L33"/>
    <mergeCell ref="A5:P5"/>
    <mergeCell ref="K14:L15"/>
    <mergeCell ref="M14:P15"/>
    <mergeCell ref="G8:G9"/>
    <mergeCell ref="H8:H9"/>
    <mergeCell ref="A8:A9"/>
    <mergeCell ref="B12:B13"/>
    <mergeCell ref="A12:A13"/>
    <mergeCell ref="A6:B7"/>
    <mergeCell ref="G6:H7"/>
    <mergeCell ref="E6:F7"/>
    <mergeCell ref="C8:C9"/>
    <mergeCell ref="M12:P13"/>
    <mergeCell ref="M8:P9"/>
    <mergeCell ref="M10:P11"/>
    <mergeCell ref="G10:G11"/>
    <mergeCell ref="H10:H11"/>
    <mergeCell ref="E10:E11"/>
    <mergeCell ref="A38:P38"/>
    <mergeCell ref="G14:G15"/>
    <mergeCell ref="A32:A33"/>
    <mergeCell ref="C28:C29"/>
    <mergeCell ref="D28:D29"/>
    <mergeCell ref="F28:F29"/>
    <mergeCell ref="E28:E29"/>
    <mergeCell ref="B32:B33"/>
    <mergeCell ref="C32:C33"/>
    <mergeCell ref="C26:C27"/>
    <mergeCell ref="K34:L35"/>
    <mergeCell ref="J30:J31"/>
    <mergeCell ref="D32:D33"/>
    <mergeCell ref="A34:A35"/>
    <mergeCell ref="B34:B35"/>
    <mergeCell ref="C34:C35"/>
    <mergeCell ref="M18:P19"/>
    <mergeCell ref="K20:L21"/>
    <mergeCell ref="M20:P21"/>
    <mergeCell ref="K22:L23"/>
    <mergeCell ref="M22:P23"/>
    <mergeCell ref="M24:P25"/>
    <mergeCell ref="K26:L27"/>
    <mergeCell ref="I30:I31"/>
    <mergeCell ref="D8:D9"/>
    <mergeCell ref="C22:C23"/>
    <mergeCell ref="A16:A17"/>
    <mergeCell ref="B16:B17"/>
    <mergeCell ref="D14:D15"/>
    <mergeCell ref="C12:C13"/>
    <mergeCell ref="D12:D13"/>
    <mergeCell ref="D22:D23"/>
    <mergeCell ref="A10:A11"/>
    <mergeCell ref="B10:B11"/>
    <mergeCell ref="C10:C11"/>
    <mergeCell ref="D10:D11"/>
    <mergeCell ref="A14:A15"/>
    <mergeCell ref="B14:B15"/>
    <mergeCell ref="A18:A19"/>
    <mergeCell ref="D20:D21"/>
    <mergeCell ref="A20:A21"/>
    <mergeCell ref="G34:G35"/>
    <mergeCell ref="H34:H35"/>
    <mergeCell ref="C24:C25"/>
    <mergeCell ref="D24:D25"/>
    <mergeCell ref="E30:E31"/>
    <mergeCell ref="F34:F35"/>
    <mergeCell ref="H24:H25"/>
    <mergeCell ref="C30:C31"/>
    <mergeCell ref="D30:D31"/>
    <mergeCell ref="G28:G29"/>
    <mergeCell ref="G32:G33"/>
    <mergeCell ref="F32:F33"/>
    <mergeCell ref="G30:G31"/>
    <mergeCell ref="E32:E33"/>
    <mergeCell ref="H32:H33"/>
    <mergeCell ref="K3:K4"/>
    <mergeCell ref="A1:G2"/>
    <mergeCell ref="K1:M2"/>
    <mergeCell ref="L3:M4"/>
    <mergeCell ref="N3:N4"/>
    <mergeCell ref="O3:P4"/>
    <mergeCell ref="H1:J2"/>
    <mergeCell ref="P1:P2"/>
    <mergeCell ref="N1:O2"/>
    <mergeCell ref="C3:J4"/>
    <mergeCell ref="A3:B4"/>
  </mergeCells>
  <phoneticPr fontId="2"/>
  <conditionalFormatting sqref="C8:C37 E8:E37 I32 K32 M32 G32:G37 I34 I36 K36 M36">
    <cfRule type="cellIs" dxfId="34" priority="12" stopIfTrue="1" operator="equal">
      <formula>0</formula>
    </cfRule>
  </conditionalFormatting>
  <conditionalFormatting sqref="C3:J4">
    <cfRule type="cellIs" dxfId="33" priority="2" stopIfTrue="1" operator="equal">
      <formula>0</formula>
    </cfRule>
  </conditionalFormatting>
  <conditionalFormatting sqref="G8:G31">
    <cfRule type="cellIs" dxfId="32" priority="4" stopIfTrue="1" operator="equal">
      <formula>0</formula>
    </cfRule>
  </conditionalFormatting>
  <conditionalFormatting sqref="I8:I31">
    <cfRule type="cellIs" dxfId="31" priority="3" stopIfTrue="1" operator="equal">
      <formula>0</formula>
    </cfRule>
  </conditionalFormatting>
  <conditionalFormatting sqref="K1 K3">
    <cfRule type="cellIs" dxfId="30" priority="50" stopIfTrue="1" operator="equal">
      <formula>0</formula>
    </cfRule>
  </conditionalFormatting>
  <conditionalFormatting sqref="K34 M34">
    <cfRule type="cellIs" dxfId="29" priority="11" stopIfTrue="1" operator="equal">
      <formula>0</formula>
    </cfRule>
  </conditionalFormatting>
  <conditionalFormatting sqref="K8:P31">
    <cfRule type="cellIs" dxfId="28" priority="19" stopIfTrue="1" operator="equal">
      <formula>0</formula>
    </cfRule>
  </conditionalFormatting>
  <conditionalFormatting sqref="L3 O3">
    <cfRule type="cellIs" dxfId="27" priority="5" stopIfTrue="1" operator="equal">
      <formula>"令和　　年　　　月　　日(　　)"</formula>
    </cfRule>
  </conditionalFormatting>
  <conditionalFormatting sqref="M8:P11">
    <cfRule type="cellIs" dxfId="26" priority="15" stopIfTrue="1" operator="equal">
      <formula>0</formula>
    </cfRule>
  </conditionalFormatting>
  <conditionalFormatting sqref="O8">
    <cfRule type="cellIs" dxfId="25" priority="1" stopIfTrue="1" operator="equal">
      <formula>0</formula>
    </cfRule>
  </conditionalFormatting>
  <conditionalFormatting sqref="O10 O12">
    <cfRule type="cellIs" dxfId="24" priority="18" stopIfTrue="1" operator="equal">
      <formula>0</formula>
    </cfRule>
  </conditionalFormatting>
  <conditionalFormatting sqref="O32 O36">
    <cfRule type="cellIs" dxfId="23" priority="10" stopIfTrue="1" operator="equal">
      <formula>0</formula>
    </cfRule>
  </conditionalFormatting>
  <conditionalFormatting sqref="O34">
    <cfRule type="cellIs" dxfId="22" priority="9" stopIfTrue="1" operator="equal">
      <formula>0</formula>
    </cfRule>
  </conditionalFormatting>
  <dataValidations count="1">
    <dataValidation type="list" allowBlank="1" showInputMessage="1" showErrorMessage="1" sqref="N1:O2" xr:uid="{00000000-0002-0000-0A00-000000000000}">
      <formula1>$U$1:$U$5</formula1>
    </dataValidation>
  </dataValidations>
  <pageMargins left="0.78740157480314965" right="0.59055118110236227" top="0.59055118110236227" bottom="0.39370078740157483" header="0" footer="0.19685039370078741"/>
  <pageSetup paperSize="9" scale="69" orientation="portrait"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O n N j U C m A E T 2 o A A A A + Q A A A B I A H A B D b 2 5 m a W c v U G F j a 2 F n Z S 5 4 b W w g o h g A K K A U A A A A A A A A A A A A A A A A A A A A A A A A A A A A h Y / N C o J A G E V f R W b v / E l R 8 j k u 2 k W C E E T b w S a d 0 j G c s f H d W v R I v U J C W e 1 a 3 s u 5 c O 7 j d o d 0 a O r g q j q r W 5 M g h i k K l C n a g z Z l g n p 3 D B c o F Z D L 4 i x L F Y y w s f F g d Y I q 5 y 4 x I d 5 7 7 C P c d i X h l D K y z z b b o l K N D L W x T p p C o c / q 8 H + F B O x e M o L j O c M z t u S Y R Z Q B m X r I t P k y f F T G F M h P C a u + d n 2 n x E m G 6 x z I F I G 8 b 4 g n U E s D B B Q A A g A I A D p z Y 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6 c 2 N Q K I p H u A 4 A A A A R A A A A E w A c A E Z v c m 1 1 b G F z L 1 N l Y 3 R p b 2 4 x L m 0 g o h g A K K A U A A A A A A A A A A A A A A A A A A A A A A A A A A A A K 0 5 N L s n M z 1 M I h t C G 1 g B Q S w E C L Q A U A A I A C A A 6 c 2 N Q K Y A R P a g A A A D 5 A A A A E g A A A A A A A A A A A A A A A A A A A A A A Q 2 9 u Z m l n L 1 B h Y 2 t h Z 2 U u e G 1 s U E s B A i 0 A F A A C A A g A O n N j U A / K 6 a u k A A A A 6 Q A A A B M A A A A A A A A A A A A A A A A A 9 A A A A F t D b 2 5 0 Z W 5 0 X 1 R 5 c G V z X S 5 4 b W x Q S w E C L Q A U A A I A C A A 6 c 2 N 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4 v b I z + 8 X U K B M H X R B T C i g w A A A A A C A A A A A A A D Z g A A w A A A A B A A A A A l 6 F h r W 2 j j i d E q l O + 9 f I C 4 A A A A A A S A A A C g A A A A E A A A A E j V X v l 2 r x v V F n 3 B e 7 p 7 O Z N Q A A A A m g b r o J N H b r X 2 d u 1 4 R R g C 5 e e M Q P 2 R 5 H Q w X b O J + B 4 v M g N p S L U 0 y f 4 + 5 o u 0 Y Q d / z l A g a 0 s v x O t v u P b D g U q W I m X M D i j v 5 L D b z Q v Y 3 T h W J w i a a r c U A A A A P h c W e h 8 p k H / Z h m 6 8 A B W M S + L X B 7 w = < / D a t a M a s h u p > 
</file>

<file path=customXml/itemProps1.xml><?xml version="1.0" encoding="utf-8"?>
<ds:datastoreItem xmlns:ds="http://schemas.openxmlformats.org/officeDocument/2006/customXml" ds:itemID="{AB6109FF-C07B-40D5-8DA8-7DED3DF222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使用料金表</vt:lpstr>
      <vt:lpstr>食堂料金表</vt:lpstr>
      <vt:lpstr>①申請書</vt:lpstr>
      <vt:lpstr>②生活時間表(春~秋期)</vt:lpstr>
      <vt:lpstr>③使用明細書</vt:lpstr>
      <vt:lpstr>④食事申込書</vt:lpstr>
      <vt:lpstr>⑤野外食・弁当・クラフト注文表</vt:lpstr>
      <vt:lpstr>⑥食物アレルギー確認表</vt:lpstr>
      <vt:lpstr>⑦野外炊さん食数・人数表</vt:lpstr>
      <vt:lpstr>⑧宿泊者名簿</vt:lpstr>
      <vt:lpstr>⑨部屋割表</vt:lpstr>
      <vt:lpstr>⑩テント泊名簿</vt:lpstr>
      <vt:lpstr>⑪アルペンレンタル</vt:lpstr>
      <vt:lpstr>⑫アルペン班編制</vt:lpstr>
      <vt:lpstr>⑬クロカンレンタル</vt:lpstr>
      <vt:lpstr>料金</vt:lpstr>
      <vt:lpstr>①申請書!Print_Area</vt:lpstr>
      <vt:lpstr>'②生活時間表(春~秋期)'!Print_Area</vt:lpstr>
      <vt:lpstr>③使用明細書!Print_Area</vt:lpstr>
      <vt:lpstr>④食事申込書!Print_Area</vt:lpstr>
      <vt:lpstr>⑤野外食・弁当・クラフト注文表!Print_Area</vt:lpstr>
      <vt:lpstr>⑥食物アレルギー確認表!Print_Area</vt:lpstr>
      <vt:lpstr>⑦野外炊さん食数・人数表!Print_Area</vt:lpstr>
      <vt:lpstr>⑧宿泊者名簿!Print_Area</vt:lpstr>
      <vt:lpstr>⑨部屋割表!Print_Area</vt:lpstr>
      <vt:lpstr>⑩テント泊名簿!Print_Area</vt:lpstr>
      <vt:lpstr>⑪アルペンレンタル!Print_Area</vt:lpstr>
      <vt:lpstr>⑫アルペン班編制!Print_Area</vt:lpstr>
      <vt:lpstr>⑬クロカンレンタル!Print_Area</vt:lpstr>
      <vt:lpstr>使用料金表!Print_Area</vt:lpstr>
      <vt:lpstr>食堂料金表!Print_Area</vt:lpstr>
      <vt:lpstr>提出日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sb009</dc:creator>
  <cp:keywords/>
  <dc:description/>
  <cp:lastModifiedBy>事務局 石川県太鼓連盟</cp:lastModifiedBy>
  <cp:revision/>
  <cp:lastPrinted>2025-04-20T02:50:45Z</cp:lastPrinted>
  <dcterms:created xsi:type="dcterms:W3CDTF">2005-04-18T22:20:15Z</dcterms:created>
  <dcterms:modified xsi:type="dcterms:W3CDTF">2025-04-21T11:04:33Z</dcterms:modified>
  <cp:category/>
  <cp:contentStatus/>
</cp:coreProperties>
</file>